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Ataskaitų rinkinys\"/>
    </mc:Choice>
  </mc:AlternateContent>
  <bookViews>
    <workbookView xWindow="0" yWindow="0" windowWidth="24000" windowHeight="9780" tabRatio="779" firstSheet="3" activeTab="8"/>
  </bookViews>
  <sheets>
    <sheet name="Forma 2 SUV" sheetId="48" r:id="rId1"/>
    <sheet name="Forma 2 SB lėšos" sheetId="47" r:id="rId2"/>
    <sheet name="Forma 2 VBD lėšos" sheetId="45" r:id="rId3"/>
    <sheet name="Forma 2 S lėšos" sheetId="46" r:id="rId4"/>
    <sheet name="9 priedas" sheetId="50" r:id="rId5"/>
    <sheet name="9 priedo pažyma" sheetId="28" r:id="rId6"/>
    <sheet name="Pažyma dėl sukauptų FS" sheetId="51" r:id="rId7"/>
    <sheet name="Pažyma dėl gautų FS" sheetId="49" r:id="rId8"/>
    <sheet name="pažyma apie pajamas" sheetId="4" r:id="rId9"/>
    <sheet name=" S7" sheetId="35" r:id="rId10"/>
    <sheet name="B-9K (kult. ir kitų)" sheetId="27" r:id="rId11"/>
  </sheets>
  <calcPr calcId="162913"/>
</workbook>
</file>

<file path=xl/calcChain.xml><?xml version="1.0" encoding="utf-8"?>
<calcChain xmlns="http://schemas.openxmlformats.org/spreadsheetml/2006/main">
  <c r="H22" i="51" l="1"/>
  <c r="H24" i="51"/>
  <c r="J31" i="50"/>
  <c r="I32" i="50"/>
  <c r="I31" i="50" s="1"/>
  <c r="J32" i="50"/>
  <c r="K32" i="50"/>
  <c r="K31" i="50" s="1"/>
  <c r="K30" i="50" s="1"/>
  <c r="K90" i="50" s="1"/>
  <c r="I37" i="50"/>
  <c r="J37" i="50"/>
  <c r="K37" i="50"/>
  <c r="I39" i="50"/>
  <c r="J39" i="50"/>
  <c r="K39" i="50"/>
  <c r="J42" i="50"/>
  <c r="I43" i="50"/>
  <c r="I42" i="50" s="1"/>
  <c r="J43" i="50"/>
  <c r="K43" i="50"/>
  <c r="K42" i="50" s="1"/>
  <c r="I48" i="50"/>
  <c r="I47" i="50" s="1"/>
  <c r="J48" i="50"/>
  <c r="J47" i="50" s="1"/>
  <c r="K48" i="50"/>
  <c r="K47" i="50" s="1"/>
  <c r="I51" i="50"/>
  <c r="J51" i="50"/>
  <c r="K51" i="50"/>
  <c r="I54" i="50"/>
  <c r="J54" i="50"/>
  <c r="K54" i="50"/>
  <c r="I59" i="50"/>
  <c r="J59" i="50"/>
  <c r="K59" i="50"/>
  <c r="I65" i="50"/>
  <c r="I66" i="50"/>
  <c r="J66" i="50"/>
  <c r="J65" i="50" s="1"/>
  <c r="K66" i="50"/>
  <c r="I69" i="50"/>
  <c r="J69" i="50"/>
  <c r="K69" i="50"/>
  <c r="K65" i="50" s="1"/>
  <c r="J74" i="50"/>
  <c r="I75" i="50"/>
  <c r="I74" i="50" s="1"/>
  <c r="J75" i="50"/>
  <c r="K75" i="50"/>
  <c r="K74" i="50" s="1"/>
  <c r="J81" i="50"/>
  <c r="I82" i="50"/>
  <c r="I81" i="50" s="1"/>
  <c r="J82" i="50"/>
  <c r="K82" i="50"/>
  <c r="K81" i="50" s="1"/>
  <c r="I30" i="50" l="1"/>
  <c r="I90" i="50" s="1"/>
  <c r="J30" i="50"/>
  <c r="J90" i="50" s="1"/>
  <c r="H19" i="49"/>
  <c r="H21" i="49"/>
  <c r="L33" i="48"/>
  <c r="L32" i="48" s="1"/>
  <c r="I34" i="48"/>
  <c r="I33" i="48" s="1"/>
  <c r="I32" i="48" s="1"/>
  <c r="J34" i="48"/>
  <c r="J33" i="48" s="1"/>
  <c r="J32" i="48" s="1"/>
  <c r="K34" i="48"/>
  <c r="K33" i="48" s="1"/>
  <c r="K32" i="48" s="1"/>
  <c r="K31" i="48" s="1"/>
  <c r="L34" i="48"/>
  <c r="I36" i="48"/>
  <c r="J36" i="48"/>
  <c r="K36" i="48"/>
  <c r="L36" i="48"/>
  <c r="I40" i="48"/>
  <c r="I39" i="48" s="1"/>
  <c r="I38" i="48" s="1"/>
  <c r="J40" i="48"/>
  <c r="J39" i="48" s="1"/>
  <c r="J38" i="48" s="1"/>
  <c r="K40" i="48"/>
  <c r="K39" i="48" s="1"/>
  <c r="K38" i="48" s="1"/>
  <c r="L40" i="48"/>
  <c r="L39" i="48" s="1"/>
  <c r="L38" i="48" s="1"/>
  <c r="I45" i="48"/>
  <c r="I44" i="48" s="1"/>
  <c r="I43" i="48" s="1"/>
  <c r="I42" i="48" s="1"/>
  <c r="J45" i="48"/>
  <c r="J44" i="48" s="1"/>
  <c r="J43" i="48" s="1"/>
  <c r="J42" i="48" s="1"/>
  <c r="K45" i="48"/>
  <c r="K44" i="48" s="1"/>
  <c r="K43" i="48" s="1"/>
  <c r="K42" i="48" s="1"/>
  <c r="L45" i="48"/>
  <c r="L44" i="48" s="1"/>
  <c r="L43" i="48" s="1"/>
  <c r="L42" i="48" s="1"/>
  <c r="I64" i="48"/>
  <c r="I63" i="48" s="1"/>
  <c r="J64" i="48"/>
  <c r="J63" i="48" s="1"/>
  <c r="K64" i="48"/>
  <c r="K63" i="48" s="1"/>
  <c r="L64" i="48"/>
  <c r="L63" i="48" s="1"/>
  <c r="I69" i="48"/>
  <c r="I68" i="48" s="1"/>
  <c r="J69" i="48"/>
  <c r="J68" i="48" s="1"/>
  <c r="K69" i="48"/>
  <c r="K68" i="48" s="1"/>
  <c r="L69" i="48"/>
  <c r="L68" i="48" s="1"/>
  <c r="I74" i="48"/>
  <c r="I73" i="48" s="1"/>
  <c r="J74" i="48"/>
  <c r="J73" i="48" s="1"/>
  <c r="K74" i="48"/>
  <c r="K73" i="48" s="1"/>
  <c r="L74" i="48"/>
  <c r="L73" i="48" s="1"/>
  <c r="I80" i="48"/>
  <c r="I79" i="48" s="1"/>
  <c r="I78" i="48" s="1"/>
  <c r="J80" i="48"/>
  <c r="J79" i="48" s="1"/>
  <c r="J78" i="48" s="1"/>
  <c r="K80" i="48"/>
  <c r="K79" i="48" s="1"/>
  <c r="K78" i="48" s="1"/>
  <c r="L80" i="48"/>
  <c r="L79" i="48" s="1"/>
  <c r="L78" i="48" s="1"/>
  <c r="I85" i="48"/>
  <c r="I84" i="48" s="1"/>
  <c r="I83" i="48" s="1"/>
  <c r="I82" i="48" s="1"/>
  <c r="J85" i="48"/>
  <c r="J84" i="48" s="1"/>
  <c r="J83" i="48" s="1"/>
  <c r="J82" i="48" s="1"/>
  <c r="K85" i="48"/>
  <c r="K84" i="48" s="1"/>
  <c r="K83" i="48" s="1"/>
  <c r="K82" i="48" s="1"/>
  <c r="L85" i="48"/>
  <c r="L84" i="48" s="1"/>
  <c r="L83" i="48" s="1"/>
  <c r="L82" i="48" s="1"/>
  <c r="I92" i="48"/>
  <c r="I91" i="48" s="1"/>
  <c r="I90" i="48" s="1"/>
  <c r="J92" i="48"/>
  <c r="J91" i="48" s="1"/>
  <c r="J90" i="48" s="1"/>
  <c r="K92" i="48"/>
  <c r="K91" i="48" s="1"/>
  <c r="K90" i="48" s="1"/>
  <c r="L92" i="48"/>
  <c r="L91" i="48" s="1"/>
  <c r="L90" i="48" s="1"/>
  <c r="I97" i="48"/>
  <c r="I96" i="48" s="1"/>
  <c r="I95" i="48" s="1"/>
  <c r="J97" i="48"/>
  <c r="J96" i="48" s="1"/>
  <c r="J95" i="48" s="1"/>
  <c r="K97" i="48"/>
  <c r="K96" i="48" s="1"/>
  <c r="K95" i="48" s="1"/>
  <c r="L97" i="48"/>
  <c r="L96" i="48" s="1"/>
  <c r="L95" i="48" s="1"/>
  <c r="I102" i="48"/>
  <c r="I101" i="48" s="1"/>
  <c r="I100" i="48" s="1"/>
  <c r="J102" i="48"/>
  <c r="J101" i="48" s="1"/>
  <c r="J100" i="48" s="1"/>
  <c r="K102" i="48"/>
  <c r="K101" i="48" s="1"/>
  <c r="K100" i="48" s="1"/>
  <c r="L102" i="48"/>
  <c r="L101" i="48" s="1"/>
  <c r="L100" i="48" s="1"/>
  <c r="I106" i="48"/>
  <c r="I105" i="48" s="1"/>
  <c r="J106" i="48"/>
  <c r="J105" i="48" s="1"/>
  <c r="K106" i="48"/>
  <c r="K105" i="48" s="1"/>
  <c r="L106" i="48"/>
  <c r="L105" i="48" s="1"/>
  <c r="I112" i="48"/>
  <c r="I111" i="48" s="1"/>
  <c r="I110" i="48" s="1"/>
  <c r="J112" i="48"/>
  <c r="J111" i="48" s="1"/>
  <c r="J110" i="48" s="1"/>
  <c r="K112" i="48"/>
  <c r="K111" i="48" s="1"/>
  <c r="K110" i="48" s="1"/>
  <c r="L112" i="48"/>
  <c r="L111" i="48" s="1"/>
  <c r="L110" i="48" s="1"/>
  <c r="I117" i="48"/>
  <c r="I116" i="48" s="1"/>
  <c r="I115" i="48" s="1"/>
  <c r="J117" i="48"/>
  <c r="J116" i="48" s="1"/>
  <c r="J115" i="48" s="1"/>
  <c r="K117" i="48"/>
  <c r="K116" i="48" s="1"/>
  <c r="K115" i="48" s="1"/>
  <c r="L117" i="48"/>
  <c r="L116" i="48" s="1"/>
  <c r="L115" i="48" s="1"/>
  <c r="I121" i="48"/>
  <c r="I120" i="48" s="1"/>
  <c r="I119" i="48" s="1"/>
  <c r="J121" i="48"/>
  <c r="J120" i="48" s="1"/>
  <c r="J119" i="48" s="1"/>
  <c r="K121" i="48"/>
  <c r="K120" i="48" s="1"/>
  <c r="K119" i="48" s="1"/>
  <c r="L121" i="48"/>
  <c r="L120" i="48" s="1"/>
  <c r="L119" i="48" s="1"/>
  <c r="I125" i="48"/>
  <c r="I124" i="48" s="1"/>
  <c r="I123" i="48" s="1"/>
  <c r="J125" i="48"/>
  <c r="J124" i="48" s="1"/>
  <c r="J123" i="48" s="1"/>
  <c r="K125" i="48"/>
  <c r="K124" i="48" s="1"/>
  <c r="K123" i="48" s="1"/>
  <c r="L125" i="48"/>
  <c r="L124" i="48" s="1"/>
  <c r="L123" i="48" s="1"/>
  <c r="I129" i="48"/>
  <c r="I128" i="48" s="1"/>
  <c r="I127" i="48" s="1"/>
  <c r="J129" i="48"/>
  <c r="J128" i="48" s="1"/>
  <c r="J127" i="48" s="1"/>
  <c r="K129" i="48"/>
  <c r="K128" i="48" s="1"/>
  <c r="K127" i="48" s="1"/>
  <c r="L129" i="48"/>
  <c r="L128" i="48" s="1"/>
  <c r="L127" i="48" s="1"/>
  <c r="I134" i="48"/>
  <c r="I133" i="48" s="1"/>
  <c r="I132" i="48" s="1"/>
  <c r="J134" i="48"/>
  <c r="J133" i="48" s="1"/>
  <c r="J132" i="48" s="1"/>
  <c r="K134" i="48"/>
  <c r="K133" i="48" s="1"/>
  <c r="K132" i="48" s="1"/>
  <c r="L134" i="48"/>
  <c r="L133" i="48" s="1"/>
  <c r="L132" i="48" s="1"/>
  <c r="I139" i="48"/>
  <c r="I138" i="48" s="1"/>
  <c r="I137" i="48" s="1"/>
  <c r="J139" i="48"/>
  <c r="J138" i="48" s="1"/>
  <c r="J137" i="48" s="1"/>
  <c r="K139" i="48"/>
  <c r="K138" i="48" s="1"/>
  <c r="K137" i="48" s="1"/>
  <c r="L139" i="48"/>
  <c r="L138" i="48" s="1"/>
  <c r="L137" i="48" s="1"/>
  <c r="I143" i="48"/>
  <c r="I142" i="48" s="1"/>
  <c r="J143" i="48"/>
  <c r="J142" i="48" s="1"/>
  <c r="K143" i="48"/>
  <c r="K142" i="48" s="1"/>
  <c r="L143" i="48"/>
  <c r="L142" i="48" s="1"/>
  <c r="I147" i="48"/>
  <c r="I146" i="48" s="1"/>
  <c r="I145" i="48" s="1"/>
  <c r="J147" i="48"/>
  <c r="J146" i="48" s="1"/>
  <c r="J145" i="48" s="1"/>
  <c r="K147" i="48"/>
  <c r="K146" i="48" s="1"/>
  <c r="K145" i="48" s="1"/>
  <c r="L147" i="48"/>
  <c r="L146" i="48" s="1"/>
  <c r="L145" i="48" s="1"/>
  <c r="I153" i="48"/>
  <c r="I152" i="48" s="1"/>
  <c r="I151" i="48" s="1"/>
  <c r="I150" i="48" s="1"/>
  <c r="J153" i="48"/>
  <c r="J152" i="48" s="1"/>
  <c r="J151" i="48" s="1"/>
  <c r="J150" i="48" s="1"/>
  <c r="K153" i="48"/>
  <c r="K152" i="48" s="1"/>
  <c r="L153" i="48"/>
  <c r="L152" i="48" s="1"/>
  <c r="I158" i="48"/>
  <c r="I157" i="48" s="1"/>
  <c r="J158" i="48"/>
  <c r="J157" i="48" s="1"/>
  <c r="K158" i="48"/>
  <c r="K157" i="48" s="1"/>
  <c r="L158" i="48"/>
  <c r="L157" i="48" s="1"/>
  <c r="I163" i="48"/>
  <c r="I162" i="48" s="1"/>
  <c r="I161" i="48" s="1"/>
  <c r="J163" i="48"/>
  <c r="J162" i="48" s="1"/>
  <c r="J161" i="48" s="1"/>
  <c r="K163" i="48"/>
  <c r="K162" i="48" s="1"/>
  <c r="K161" i="48" s="1"/>
  <c r="L163" i="48"/>
  <c r="L162" i="48" s="1"/>
  <c r="L161" i="48" s="1"/>
  <c r="I167" i="48"/>
  <c r="I166" i="48" s="1"/>
  <c r="I165" i="48" s="1"/>
  <c r="J167" i="48"/>
  <c r="J166" i="48" s="1"/>
  <c r="J165" i="48" s="1"/>
  <c r="K167" i="48"/>
  <c r="K166" i="48" s="1"/>
  <c r="L167" i="48"/>
  <c r="L166" i="48" s="1"/>
  <c r="I172" i="48"/>
  <c r="I171" i="48" s="1"/>
  <c r="J172" i="48"/>
  <c r="J171" i="48" s="1"/>
  <c r="K172" i="48"/>
  <c r="K171" i="48" s="1"/>
  <c r="L172" i="48"/>
  <c r="L171" i="48" s="1"/>
  <c r="I180" i="48"/>
  <c r="I179" i="48" s="1"/>
  <c r="J180" i="48"/>
  <c r="J179" i="48" s="1"/>
  <c r="K180" i="48"/>
  <c r="K179" i="48" s="1"/>
  <c r="L180" i="48"/>
  <c r="L179" i="48" s="1"/>
  <c r="I183" i="48"/>
  <c r="I182" i="48" s="1"/>
  <c r="J183" i="48"/>
  <c r="J182" i="48" s="1"/>
  <c r="K183" i="48"/>
  <c r="K182" i="48" s="1"/>
  <c r="L183" i="48"/>
  <c r="L182" i="48" s="1"/>
  <c r="I188" i="48"/>
  <c r="I187" i="48" s="1"/>
  <c r="J188" i="48"/>
  <c r="J187" i="48" s="1"/>
  <c r="K188" i="48"/>
  <c r="K187" i="48" s="1"/>
  <c r="L188" i="48"/>
  <c r="L187" i="48" s="1"/>
  <c r="M188" i="48"/>
  <c r="N188" i="48"/>
  <c r="O188" i="48"/>
  <c r="P188" i="48"/>
  <c r="I194" i="48"/>
  <c r="I193" i="48" s="1"/>
  <c r="J194" i="48"/>
  <c r="J193" i="48" s="1"/>
  <c r="K194" i="48"/>
  <c r="K193" i="48" s="1"/>
  <c r="L194" i="48"/>
  <c r="L193" i="48" s="1"/>
  <c r="I199" i="48"/>
  <c r="I198" i="48" s="1"/>
  <c r="J199" i="48"/>
  <c r="J198" i="48" s="1"/>
  <c r="K199" i="48"/>
  <c r="K198" i="48" s="1"/>
  <c r="L199" i="48"/>
  <c r="L198" i="48" s="1"/>
  <c r="I203" i="48"/>
  <c r="I202" i="48" s="1"/>
  <c r="I201" i="48" s="1"/>
  <c r="J203" i="48"/>
  <c r="J202" i="48" s="1"/>
  <c r="J201" i="48" s="1"/>
  <c r="K203" i="48"/>
  <c r="K202" i="48" s="1"/>
  <c r="K201" i="48" s="1"/>
  <c r="L203" i="48"/>
  <c r="L202" i="48" s="1"/>
  <c r="L201" i="48" s="1"/>
  <c r="I210" i="48"/>
  <c r="I209" i="48" s="1"/>
  <c r="J210" i="48"/>
  <c r="J209" i="48" s="1"/>
  <c r="K210" i="48"/>
  <c r="K209" i="48" s="1"/>
  <c r="K208" i="48" s="1"/>
  <c r="L210" i="48"/>
  <c r="L209" i="48" s="1"/>
  <c r="I213" i="48"/>
  <c r="I212" i="48" s="1"/>
  <c r="J213" i="48"/>
  <c r="J212" i="48" s="1"/>
  <c r="K213" i="48"/>
  <c r="K212" i="48" s="1"/>
  <c r="L213" i="48"/>
  <c r="L212" i="48" s="1"/>
  <c r="I222" i="48"/>
  <c r="I221" i="48" s="1"/>
  <c r="I220" i="48" s="1"/>
  <c r="J222" i="48"/>
  <c r="J221" i="48" s="1"/>
  <c r="J220" i="48" s="1"/>
  <c r="K222" i="48"/>
  <c r="K221" i="48" s="1"/>
  <c r="K220" i="48" s="1"/>
  <c r="L222" i="48"/>
  <c r="L221" i="48" s="1"/>
  <c r="L220" i="48" s="1"/>
  <c r="I226" i="48"/>
  <c r="I225" i="48" s="1"/>
  <c r="I224" i="48" s="1"/>
  <c r="J226" i="48"/>
  <c r="J225" i="48" s="1"/>
  <c r="J224" i="48" s="1"/>
  <c r="K226" i="48"/>
  <c r="K225" i="48" s="1"/>
  <c r="K224" i="48" s="1"/>
  <c r="L226" i="48"/>
  <c r="L225" i="48" s="1"/>
  <c r="L224" i="48" s="1"/>
  <c r="I233" i="48"/>
  <c r="I232" i="48" s="1"/>
  <c r="J233" i="48"/>
  <c r="J232" i="48" s="1"/>
  <c r="K233" i="48"/>
  <c r="K232" i="48" s="1"/>
  <c r="L233" i="48"/>
  <c r="L232" i="48" s="1"/>
  <c r="I235" i="48"/>
  <c r="J235" i="48"/>
  <c r="K235" i="48"/>
  <c r="L235" i="48"/>
  <c r="I238" i="48"/>
  <c r="J238" i="48"/>
  <c r="K238" i="48"/>
  <c r="L238" i="48"/>
  <c r="I242" i="48"/>
  <c r="I241" i="48" s="1"/>
  <c r="J242" i="48"/>
  <c r="J241" i="48" s="1"/>
  <c r="K242" i="48"/>
  <c r="K241" i="48" s="1"/>
  <c r="L242" i="48"/>
  <c r="L241" i="48" s="1"/>
  <c r="I246" i="48"/>
  <c r="I245" i="48" s="1"/>
  <c r="J246" i="48"/>
  <c r="J245" i="48" s="1"/>
  <c r="K246" i="48"/>
  <c r="K245" i="48" s="1"/>
  <c r="L246" i="48"/>
  <c r="L245" i="48" s="1"/>
  <c r="I250" i="48"/>
  <c r="I249" i="48" s="1"/>
  <c r="J250" i="48"/>
  <c r="J249" i="48" s="1"/>
  <c r="K250" i="48"/>
  <c r="K249" i="48" s="1"/>
  <c r="L250" i="48"/>
  <c r="L249" i="48" s="1"/>
  <c r="I254" i="48"/>
  <c r="I253" i="48" s="1"/>
  <c r="J254" i="48"/>
  <c r="J253" i="48" s="1"/>
  <c r="K254" i="48"/>
  <c r="K253" i="48" s="1"/>
  <c r="L254" i="48"/>
  <c r="L253" i="48" s="1"/>
  <c r="I257" i="48"/>
  <c r="I256" i="48" s="1"/>
  <c r="J257" i="48"/>
  <c r="J256" i="48" s="1"/>
  <c r="K257" i="48"/>
  <c r="K256" i="48" s="1"/>
  <c r="L257" i="48"/>
  <c r="L256" i="48" s="1"/>
  <c r="I260" i="48"/>
  <c r="I259" i="48" s="1"/>
  <c r="J260" i="48"/>
  <c r="J259" i="48" s="1"/>
  <c r="K260" i="48"/>
  <c r="K259" i="48" s="1"/>
  <c r="L260" i="48"/>
  <c r="L259" i="48" s="1"/>
  <c r="I265" i="48"/>
  <c r="I264" i="48" s="1"/>
  <c r="J265" i="48"/>
  <c r="J264" i="48" s="1"/>
  <c r="K265" i="48"/>
  <c r="K264" i="48" s="1"/>
  <c r="L265" i="48"/>
  <c r="L264" i="48" s="1"/>
  <c r="L263" i="48" s="1"/>
  <c r="I267" i="48"/>
  <c r="J267" i="48"/>
  <c r="K267" i="48"/>
  <c r="L267" i="48"/>
  <c r="I270" i="48"/>
  <c r="J270" i="48"/>
  <c r="K270" i="48"/>
  <c r="L270" i="48"/>
  <c r="I274" i="48"/>
  <c r="I273" i="48" s="1"/>
  <c r="J274" i="48"/>
  <c r="J273" i="48" s="1"/>
  <c r="K274" i="48"/>
  <c r="K273" i="48" s="1"/>
  <c r="L274" i="48"/>
  <c r="L273" i="48" s="1"/>
  <c r="I277" i="48"/>
  <c r="I278" i="48"/>
  <c r="J278" i="48"/>
  <c r="J277" i="48" s="1"/>
  <c r="K278" i="48"/>
  <c r="K277" i="48" s="1"/>
  <c r="L278" i="48"/>
  <c r="L277" i="48" s="1"/>
  <c r="I282" i="48"/>
  <c r="I281" i="48" s="1"/>
  <c r="J282" i="48"/>
  <c r="J281" i="48" s="1"/>
  <c r="K282" i="48"/>
  <c r="K281" i="48" s="1"/>
  <c r="L282" i="48"/>
  <c r="L281" i="48" s="1"/>
  <c r="I286" i="48"/>
  <c r="I285" i="48" s="1"/>
  <c r="J286" i="48"/>
  <c r="J285" i="48" s="1"/>
  <c r="K286" i="48"/>
  <c r="K285" i="48" s="1"/>
  <c r="L286" i="48"/>
  <c r="L285" i="48" s="1"/>
  <c r="I288" i="48"/>
  <c r="I289" i="48"/>
  <c r="J289" i="48"/>
  <c r="J288" i="48" s="1"/>
  <c r="K289" i="48"/>
  <c r="K288" i="48" s="1"/>
  <c r="L289" i="48"/>
  <c r="L288" i="48" s="1"/>
  <c r="I291" i="48"/>
  <c r="I292" i="48"/>
  <c r="J292" i="48"/>
  <c r="J291" i="48" s="1"/>
  <c r="K292" i="48"/>
  <c r="K291" i="48" s="1"/>
  <c r="L292" i="48"/>
  <c r="L291" i="48" s="1"/>
  <c r="I297" i="48"/>
  <c r="I298" i="48"/>
  <c r="J298" i="48"/>
  <c r="J297" i="48" s="1"/>
  <c r="K298" i="48"/>
  <c r="K297" i="48" s="1"/>
  <c r="L298" i="48"/>
  <c r="L297" i="48" s="1"/>
  <c r="I300" i="48"/>
  <c r="J300" i="48"/>
  <c r="K300" i="48"/>
  <c r="L300" i="48"/>
  <c r="I303" i="48"/>
  <c r="J303" i="48"/>
  <c r="K303" i="48"/>
  <c r="L303" i="48"/>
  <c r="I306" i="48"/>
  <c r="I307" i="48"/>
  <c r="J307" i="48"/>
  <c r="J306" i="48" s="1"/>
  <c r="K307" i="48"/>
  <c r="K306" i="48" s="1"/>
  <c r="L307" i="48"/>
  <c r="L306" i="48" s="1"/>
  <c r="I311" i="48"/>
  <c r="I310" i="48" s="1"/>
  <c r="J311" i="48"/>
  <c r="J310" i="48" s="1"/>
  <c r="K311" i="48"/>
  <c r="K310" i="48" s="1"/>
  <c r="L311" i="48"/>
  <c r="L310" i="48" s="1"/>
  <c r="I315" i="48"/>
  <c r="I314" i="48" s="1"/>
  <c r="J315" i="48"/>
  <c r="J314" i="48" s="1"/>
  <c r="K315" i="48"/>
  <c r="K314" i="48" s="1"/>
  <c r="L315" i="48"/>
  <c r="L314" i="48" s="1"/>
  <c r="I318" i="48"/>
  <c r="I319" i="48"/>
  <c r="J319" i="48"/>
  <c r="J318" i="48" s="1"/>
  <c r="K319" i="48"/>
  <c r="K318" i="48" s="1"/>
  <c r="L319" i="48"/>
  <c r="L318" i="48" s="1"/>
  <c r="I321" i="48"/>
  <c r="I322" i="48"/>
  <c r="J322" i="48"/>
  <c r="J321" i="48" s="1"/>
  <c r="K322" i="48"/>
  <c r="K321" i="48" s="1"/>
  <c r="L322" i="48"/>
  <c r="L321" i="48" s="1"/>
  <c r="I325" i="48"/>
  <c r="I324" i="48" s="1"/>
  <c r="J325" i="48"/>
  <c r="J324" i="48" s="1"/>
  <c r="K325" i="48"/>
  <c r="K324" i="48" s="1"/>
  <c r="L325" i="48"/>
  <c r="L324" i="48" s="1"/>
  <c r="I329" i="48"/>
  <c r="I330" i="48"/>
  <c r="J330" i="48"/>
  <c r="J329" i="48" s="1"/>
  <c r="K330" i="48"/>
  <c r="K329" i="48" s="1"/>
  <c r="L330" i="48"/>
  <c r="L329" i="48" s="1"/>
  <c r="I332" i="48"/>
  <c r="J332" i="48"/>
  <c r="K332" i="48"/>
  <c r="L332" i="48"/>
  <c r="I335" i="48"/>
  <c r="J335" i="48"/>
  <c r="K335" i="48"/>
  <c r="L335" i="48"/>
  <c r="I338" i="48"/>
  <c r="I339" i="48"/>
  <c r="J339" i="48"/>
  <c r="J338" i="48" s="1"/>
  <c r="K339" i="48"/>
  <c r="K338" i="48" s="1"/>
  <c r="L339" i="48"/>
  <c r="L338" i="48" s="1"/>
  <c r="I343" i="48"/>
  <c r="I342" i="48" s="1"/>
  <c r="J343" i="48"/>
  <c r="J342" i="48" s="1"/>
  <c r="K343" i="48"/>
  <c r="K342" i="48" s="1"/>
  <c r="L343" i="48"/>
  <c r="L342" i="48" s="1"/>
  <c r="I347" i="48"/>
  <c r="I346" i="48" s="1"/>
  <c r="J347" i="48"/>
  <c r="J346" i="48" s="1"/>
  <c r="K347" i="48"/>
  <c r="K346" i="48" s="1"/>
  <c r="L347" i="48"/>
  <c r="L346" i="48" s="1"/>
  <c r="I350" i="48"/>
  <c r="I351" i="48"/>
  <c r="J351" i="48"/>
  <c r="J350" i="48" s="1"/>
  <c r="K351" i="48"/>
  <c r="K350" i="48" s="1"/>
  <c r="L351" i="48"/>
  <c r="L350" i="48" s="1"/>
  <c r="I353" i="48"/>
  <c r="I354" i="48"/>
  <c r="J354" i="48"/>
  <c r="J353" i="48" s="1"/>
  <c r="K354" i="48"/>
  <c r="K353" i="48" s="1"/>
  <c r="L354" i="48"/>
  <c r="L353" i="48" s="1"/>
  <c r="I357" i="48"/>
  <c r="I356" i="48" s="1"/>
  <c r="J357" i="48"/>
  <c r="J356" i="48" s="1"/>
  <c r="K357" i="48"/>
  <c r="K356" i="48" s="1"/>
  <c r="L357" i="48"/>
  <c r="L356" i="48" s="1"/>
  <c r="I34" i="47"/>
  <c r="I33" i="47" s="1"/>
  <c r="I32" i="47" s="1"/>
  <c r="J34" i="47"/>
  <c r="J33" i="47" s="1"/>
  <c r="J32" i="47" s="1"/>
  <c r="K34" i="47"/>
  <c r="K33" i="47" s="1"/>
  <c r="K32" i="47" s="1"/>
  <c r="K31" i="47" s="1"/>
  <c r="L34" i="47"/>
  <c r="L33" i="47" s="1"/>
  <c r="L32" i="47" s="1"/>
  <c r="I36" i="47"/>
  <c r="J36" i="47"/>
  <c r="K36" i="47"/>
  <c r="L36" i="47"/>
  <c r="I40" i="47"/>
  <c r="I39" i="47" s="1"/>
  <c r="I38" i="47" s="1"/>
  <c r="J40" i="47"/>
  <c r="J39" i="47" s="1"/>
  <c r="J38" i="47" s="1"/>
  <c r="K40" i="47"/>
  <c r="K39" i="47" s="1"/>
  <c r="K38" i="47" s="1"/>
  <c r="L40" i="47"/>
  <c r="L39" i="47" s="1"/>
  <c r="L38" i="47" s="1"/>
  <c r="I45" i="47"/>
  <c r="I44" i="47" s="1"/>
  <c r="I43" i="47" s="1"/>
  <c r="I42" i="47" s="1"/>
  <c r="J45" i="47"/>
  <c r="J44" i="47" s="1"/>
  <c r="J43" i="47" s="1"/>
  <c r="J42" i="47" s="1"/>
  <c r="K45" i="47"/>
  <c r="K44" i="47" s="1"/>
  <c r="K43" i="47" s="1"/>
  <c r="K42" i="47" s="1"/>
  <c r="L45" i="47"/>
  <c r="L44" i="47" s="1"/>
  <c r="L43" i="47" s="1"/>
  <c r="L42" i="47" s="1"/>
  <c r="I64" i="47"/>
  <c r="I63" i="47" s="1"/>
  <c r="J64" i="47"/>
  <c r="J63" i="47" s="1"/>
  <c r="K64" i="47"/>
  <c r="K63" i="47" s="1"/>
  <c r="L64" i="47"/>
  <c r="L63" i="47" s="1"/>
  <c r="I69" i="47"/>
  <c r="I68" i="47" s="1"/>
  <c r="J69" i="47"/>
  <c r="J68" i="47" s="1"/>
  <c r="K69" i="47"/>
  <c r="K68" i="47" s="1"/>
  <c r="L69" i="47"/>
  <c r="L68" i="47" s="1"/>
  <c r="I74" i="47"/>
  <c r="I73" i="47" s="1"/>
  <c r="J74" i="47"/>
  <c r="J73" i="47" s="1"/>
  <c r="K74" i="47"/>
  <c r="K73" i="47" s="1"/>
  <c r="L74" i="47"/>
  <c r="L73" i="47" s="1"/>
  <c r="I80" i="47"/>
  <c r="I79" i="47" s="1"/>
  <c r="I78" i="47" s="1"/>
  <c r="J80" i="47"/>
  <c r="J79" i="47" s="1"/>
  <c r="J78" i="47" s="1"/>
  <c r="K80" i="47"/>
  <c r="K79" i="47" s="1"/>
  <c r="K78" i="47" s="1"/>
  <c r="L80" i="47"/>
  <c r="L79" i="47" s="1"/>
  <c r="L78" i="47" s="1"/>
  <c r="I85" i="47"/>
  <c r="I84" i="47" s="1"/>
  <c r="I83" i="47" s="1"/>
  <c r="I82" i="47" s="1"/>
  <c r="J85" i="47"/>
  <c r="J84" i="47" s="1"/>
  <c r="J83" i="47" s="1"/>
  <c r="J82" i="47" s="1"/>
  <c r="K85" i="47"/>
  <c r="K84" i="47" s="1"/>
  <c r="K83" i="47" s="1"/>
  <c r="K82" i="47" s="1"/>
  <c r="L85" i="47"/>
  <c r="L84" i="47" s="1"/>
  <c r="L83" i="47" s="1"/>
  <c r="L82" i="47" s="1"/>
  <c r="I92" i="47"/>
  <c r="I91" i="47" s="1"/>
  <c r="I90" i="47" s="1"/>
  <c r="J92" i="47"/>
  <c r="J91" i="47" s="1"/>
  <c r="J90" i="47" s="1"/>
  <c r="K92" i="47"/>
  <c r="K91" i="47" s="1"/>
  <c r="K90" i="47" s="1"/>
  <c r="L92" i="47"/>
  <c r="L91" i="47" s="1"/>
  <c r="L90" i="47" s="1"/>
  <c r="I97" i="47"/>
  <c r="I96" i="47" s="1"/>
  <c r="I95" i="47" s="1"/>
  <c r="J97" i="47"/>
  <c r="J96" i="47" s="1"/>
  <c r="J95" i="47" s="1"/>
  <c r="K97" i="47"/>
  <c r="K96" i="47" s="1"/>
  <c r="K95" i="47" s="1"/>
  <c r="L97" i="47"/>
  <c r="L96" i="47" s="1"/>
  <c r="L95" i="47" s="1"/>
  <c r="I102" i="47"/>
  <c r="I101" i="47" s="1"/>
  <c r="I100" i="47" s="1"/>
  <c r="J102" i="47"/>
  <c r="J101" i="47" s="1"/>
  <c r="J100" i="47" s="1"/>
  <c r="K102" i="47"/>
  <c r="K101" i="47" s="1"/>
  <c r="K100" i="47" s="1"/>
  <c r="L102" i="47"/>
  <c r="L101" i="47" s="1"/>
  <c r="L100" i="47" s="1"/>
  <c r="I106" i="47"/>
  <c r="I105" i="47" s="1"/>
  <c r="J106" i="47"/>
  <c r="J105" i="47" s="1"/>
  <c r="K106" i="47"/>
  <c r="K105" i="47" s="1"/>
  <c r="L106" i="47"/>
  <c r="L105" i="47" s="1"/>
  <c r="I112" i="47"/>
  <c r="I111" i="47" s="1"/>
  <c r="I110" i="47" s="1"/>
  <c r="J112" i="47"/>
  <c r="J111" i="47" s="1"/>
  <c r="J110" i="47" s="1"/>
  <c r="K112" i="47"/>
  <c r="K111" i="47" s="1"/>
  <c r="K110" i="47" s="1"/>
  <c r="L112" i="47"/>
  <c r="L111" i="47" s="1"/>
  <c r="L110" i="47" s="1"/>
  <c r="I117" i="47"/>
  <c r="I116" i="47" s="1"/>
  <c r="I115" i="47" s="1"/>
  <c r="J117" i="47"/>
  <c r="J116" i="47" s="1"/>
  <c r="J115" i="47" s="1"/>
  <c r="K117" i="47"/>
  <c r="K116" i="47" s="1"/>
  <c r="K115" i="47" s="1"/>
  <c r="L117" i="47"/>
  <c r="L116" i="47" s="1"/>
  <c r="L115" i="47" s="1"/>
  <c r="I121" i="47"/>
  <c r="I120" i="47" s="1"/>
  <c r="I119" i="47" s="1"/>
  <c r="J121" i="47"/>
  <c r="J120" i="47" s="1"/>
  <c r="J119" i="47" s="1"/>
  <c r="K121" i="47"/>
  <c r="K120" i="47" s="1"/>
  <c r="K119" i="47" s="1"/>
  <c r="L121" i="47"/>
  <c r="L120" i="47" s="1"/>
  <c r="L119" i="47" s="1"/>
  <c r="I125" i="47"/>
  <c r="I124" i="47" s="1"/>
  <c r="I123" i="47" s="1"/>
  <c r="J125" i="47"/>
  <c r="J124" i="47" s="1"/>
  <c r="J123" i="47" s="1"/>
  <c r="K125" i="47"/>
  <c r="K124" i="47" s="1"/>
  <c r="K123" i="47" s="1"/>
  <c r="L125" i="47"/>
  <c r="L124" i="47" s="1"/>
  <c r="L123" i="47" s="1"/>
  <c r="I129" i="47"/>
  <c r="I128" i="47" s="1"/>
  <c r="I127" i="47" s="1"/>
  <c r="J129" i="47"/>
  <c r="J128" i="47" s="1"/>
  <c r="J127" i="47" s="1"/>
  <c r="K129" i="47"/>
  <c r="K128" i="47" s="1"/>
  <c r="K127" i="47" s="1"/>
  <c r="L129" i="47"/>
  <c r="L128" i="47" s="1"/>
  <c r="L127" i="47" s="1"/>
  <c r="I134" i="47"/>
  <c r="I133" i="47" s="1"/>
  <c r="I132" i="47" s="1"/>
  <c r="J134" i="47"/>
  <c r="J133" i="47" s="1"/>
  <c r="J132" i="47" s="1"/>
  <c r="K134" i="47"/>
  <c r="K133" i="47" s="1"/>
  <c r="K132" i="47" s="1"/>
  <c r="K131" i="47" s="1"/>
  <c r="L134" i="47"/>
  <c r="L133" i="47" s="1"/>
  <c r="L132" i="47" s="1"/>
  <c r="I139" i="47"/>
  <c r="I138" i="47" s="1"/>
  <c r="I137" i="47" s="1"/>
  <c r="J139" i="47"/>
  <c r="J138" i="47" s="1"/>
  <c r="J137" i="47" s="1"/>
  <c r="K139" i="47"/>
  <c r="K138" i="47" s="1"/>
  <c r="K137" i="47" s="1"/>
  <c r="L139" i="47"/>
  <c r="L138" i="47" s="1"/>
  <c r="L137" i="47" s="1"/>
  <c r="I143" i="47"/>
  <c r="I142" i="47" s="1"/>
  <c r="J143" i="47"/>
  <c r="J142" i="47" s="1"/>
  <c r="K143" i="47"/>
  <c r="K142" i="47" s="1"/>
  <c r="L143" i="47"/>
  <c r="L142" i="47" s="1"/>
  <c r="I147" i="47"/>
  <c r="I146" i="47" s="1"/>
  <c r="I145" i="47" s="1"/>
  <c r="J147" i="47"/>
  <c r="J146" i="47" s="1"/>
  <c r="J145" i="47" s="1"/>
  <c r="K147" i="47"/>
  <c r="K146" i="47" s="1"/>
  <c r="K145" i="47" s="1"/>
  <c r="L147" i="47"/>
  <c r="L146" i="47" s="1"/>
  <c r="L145" i="47" s="1"/>
  <c r="I153" i="47"/>
  <c r="I152" i="47" s="1"/>
  <c r="J153" i="47"/>
  <c r="J152" i="47" s="1"/>
  <c r="K153" i="47"/>
  <c r="K152" i="47" s="1"/>
  <c r="K151" i="47" s="1"/>
  <c r="K150" i="47" s="1"/>
  <c r="L153" i="47"/>
  <c r="L152" i="47" s="1"/>
  <c r="I158" i="47"/>
  <c r="I157" i="47" s="1"/>
  <c r="J158" i="47"/>
  <c r="J157" i="47" s="1"/>
  <c r="K158" i="47"/>
  <c r="K157" i="47" s="1"/>
  <c r="L158" i="47"/>
  <c r="L157" i="47" s="1"/>
  <c r="I163" i="47"/>
  <c r="I162" i="47" s="1"/>
  <c r="I161" i="47" s="1"/>
  <c r="J163" i="47"/>
  <c r="J162" i="47" s="1"/>
  <c r="J161" i="47" s="1"/>
  <c r="K163" i="47"/>
  <c r="K162" i="47" s="1"/>
  <c r="K161" i="47" s="1"/>
  <c r="L163" i="47"/>
  <c r="L162" i="47" s="1"/>
  <c r="L161" i="47" s="1"/>
  <c r="I167" i="47"/>
  <c r="I166" i="47" s="1"/>
  <c r="I165" i="47" s="1"/>
  <c r="J167" i="47"/>
  <c r="J166" i="47" s="1"/>
  <c r="K167" i="47"/>
  <c r="K166" i="47" s="1"/>
  <c r="L167" i="47"/>
  <c r="L166" i="47" s="1"/>
  <c r="I172" i="47"/>
  <c r="I171" i="47" s="1"/>
  <c r="J172" i="47"/>
  <c r="J171" i="47" s="1"/>
  <c r="K172" i="47"/>
  <c r="K171" i="47" s="1"/>
  <c r="L172" i="47"/>
  <c r="L171" i="47" s="1"/>
  <c r="I180" i="47"/>
  <c r="I179" i="47" s="1"/>
  <c r="J180" i="47"/>
  <c r="J179" i="47" s="1"/>
  <c r="K180" i="47"/>
  <c r="K179" i="47" s="1"/>
  <c r="L180" i="47"/>
  <c r="L179" i="47" s="1"/>
  <c r="I183" i="47"/>
  <c r="I182" i="47" s="1"/>
  <c r="J183" i="47"/>
  <c r="J182" i="47" s="1"/>
  <c r="K183" i="47"/>
  <c r="K182" i="47" s="1"/>
  <c r="L183" i="47"/>
  <c r="L182" i="47" s="1"/>
  <c r="I188" i="47"/>
  <c r="I187" i="47" s="1"/>
  <c r="J188" i="47"/>
  <c r="J187" i="47" s="1"/>
  <c r="K188" i="47"/>
  <c r="K187" i="47" s="1"/>
  <c r="L188" i="47"/>
  <c r="L187" i="47" s="1"/>
  <c r="M188" i="47"/>
  <c r="N188" i="47"/>
  <c r="O188" i="47"/>
  <c r="P188" i="47"/>
  <c r="I194" i="47"/>
  <c r="I193" i="47" s="1"/>
  <c r="J194" i="47"/>
  <c r="J193" i="47" s="1"/>
  <c r="K194" i="47"/>
  <c r="K193" i="47" s="1"/>
  <c r="L194" i="47"/>
  <c r="L193" i="47" s="1"/>
  <c r="I199" i="47"/>
  <c r="I198" i="47" s="1"/>
  <c r="J199" i="47"/>
  <c r="J198" i="47" s="1"/>
  <c r="K199" i="47"/>
  <c r="K198" i="47" s="1"/>
  <c r="L199" i="47"/>
  <c r="L198" i="47" s="1"/>
  <c r="I203" i="47"/>
  <c r="I202" i="47" s="1"/>
  <c r="I201" i="47" s="1"/>
  <c r="J203" i="47"/>
  <c r="J202" i="47" s="1"/>
  <c r="J201" i="47" s="1"/>
  <c r="K203" i="47"/>
  <c r="K202" i="47" s="1"/>
  <c r="K201" i="47" s="1"/>
  <c r="L203" i="47"/>
  <c r="L202" i="47" s="1"/>
  <c r="L201" i="47" s="1"/>
  <c r="I210" i="47"/>
  <c r="I209" i="47" s="1"/>
  <c r="J210" i="47"/>
  <c r="J209" i="47" s="1"/>
  <c r="J208" i="47" s="1"/>
  <c r="K210" i="47"/>
  <c r="K209" i="47" s="1"/>
  <c r="L210" i="47"/>
  <c r="L209" i="47" s="1"/>
  <c r="I213" i="47"/>
  <c r="I212" i="47" s="1"/>
  <c r="J213" i="47"/>
  <c r="J212" i="47" s="1"/>
  <c r="K213" i="47"/>
  <c r="K212" i="47" s="1"/>
  <c r="L213" i="47"/>
  <c r="L212" i="47" s="1"/>
  <c r="I222" i="47"/>
  <c r="I221" i="47" s="1"/>
  <c r="I220" i="47" s="1"/>
  <c r="J222" i="47"/>
  <c r="J221" i="47" s="1"/>
  <c r="J220" i="47" s="1"/>
  <c r="K222" i="47"/>
  <c r="K221" i="47" s="1"/>
  <c r="K220" i="47" s="1"/>
  <c r="L222" i="47"/>
  <c r="L221" i="47" s="1"/>
  <c r="L220" i="47" s="1"/>
  <c r="I226" i="47"/>
  <c r="I225" i="47" s="1"/>
  <c r="I224" i="47" s="1"/>
  <c r="J226" i="47"/>
  <c r="J225" i="47" s="1"/>
  <c r="J224" i="47" s="1"/>
  <c r="K226" i="47"/>
  <c r="K225" i="47" s="1"/>
  <c r="K224" i="47" s="1"/>
  <c r="L226" i="47"/>
  <c r="L225" i="47" s="1"/>
  <c r="L224" i="47" s="1"/>
  <c r="I233" i="47"/>
  <c r="I232" i="47" s="1"/>
  <c r="J233" i="47"/>
  <c r="J232" i="47" s="1"/>
  <c r="K233" i="47"/>
  <c r="K232" i="47" s="1"/>
  <c r="L233" i="47"/>
  <c r="L232" i="47" s="1"/>
  <c r="I235" i="47"/>
  <c r="J235" i="47"/>
  <c r="K235" i="47"/>
  <c r="L235" i="47"/>
  <c r="I238" i="47"/>
  <c r="J238" i="47"/>
  <c r="K238" i="47"/>
  <c r="L238" i="47"/>
  <c r="I242" i="47"/>
  <c r="I241" i="47" s="1"/>
  <c r="J242" i="47"/>
  <c r="J241" i="47" s="1"/>
  <c r="K242" i="47"/>
  <c r="K241" i="47" s="1"/>
  <c r="L242" i="47"/>
  <c r="L241" i="47" s="1"/>
  <c r="I246" i="47"/>
  <c r="I245" i="47" s="1"/>
  <c r="J246" i="47"/>
  <c r="J245" i="47" s="1"/>
  <c r="K246" i="47"/>
  <c r="K245" i="47" s="1"/>
  <c r="L246" i="47"/>
  <c r="L245" i="47" s="1"/>
  <c r="I250" i="47"/>
  <c r="I249" i="47" s="1"/>
  <c r="J250" i="47"/>
  <c r="J249" i="47" s="1"/>
  <c r="K250" i="47"/>
  <c r="K249" i="47" s="1"/>
  <c r="L250" i="47"/>
  <c r="L249" i="47" s="1"/>
  <c r="I254" i="47"/>
  <c r="I253" i="47" s="1"/>
  <c r="J254" i="47"/>
  <c r="J253" i="47" s="1"/>
  <c r="K254" i="47"/>
  <c r="K253" i="47" s="1"/>
  <c r="L254" i="47"/>
  <c r="L253" i="47" s="1"/>
  <c r="I257" i="47"/>
  <c r="I256" i="47" s="1"/>
  <c r="J257" i="47"/>
  <c r="J256" i="47" s="1"/>
  <c r="K257" i="47"/>
  <c r="K256" i="47" s="1"/>
  <c r="L257" i="47"/>
  <c r="L256" i="47" s="1"/>
  <c r="I260" i="47"/>
  <c r="I259" i="47" s="1"/>
  <c r="J260" i="47"/>
  <c r="J259" i="47" s="1"/>
  <c r="K260" i="47"/>
  <c r="K259" i="47" s="1"/>
  <c r="L260" i="47"/>
  <c r="L259" i="47" s="1"/>
  <c r="I265" i="47"/>
  <c r="I264" i="47" s="1"/>
  <c r="I263" i="47" s="1"/>
  <c r="J265" i="47"/>
  <c r="J264" i="47" s="1"/>
  <c r="K265" i="47"/>
  <c r="K264" i="47" s="1"/>
  <c r="L265" i="47"/>
  <c r="L264" i="47" s="1"/>
  <c r="L263" i="47" s="1"/>
  <c r="I267" i="47"/>
  <c r="J267" i="47"/>
  <c r="K267" i="47"/>
  <c r="L267" i="47"/>
  <c r="I270" i="47"/>
  <c r="J270" i="47"/>
  <c r="K270" i="47"/>
  <c r="L270" i="47"/>
  <c r="I273" i="47"/>
  <c r="I274" i="47"/>
  <c r="J274" i="47"/>
  <c r="J273" i="47" s="1"/>
  <c r="K274" i="47"/>
  <c r="K273" i="47" s="1"/>
  <c r="L274" i="47"/>
  <c r="L273" i="47" s="1"/>
  <c r="I278" i="47"/>
  <c r="I277" i="47" s="1"/>
  <c r="J278" i="47"/>
  <c r="J277" i="47" s="1"/>
  <c r="K278" i="47"/>
  <c r="K277" i="47" s="1"/>
  <c r="L278" i="47"/>
  <c r="L277" i="47" s="1"/>
  <c r="I282" i="47"/>
  <c r="I281" i="47" s="1"/>
  <c r="J282" i="47"/>
  <c r="J281" i="47" s="1"/>
  <c r="K282" i="47"/>
  <c r="K281" i="47" s="1"/>
  <c r="L282" i="47"/>
  <c r="L281" i="47" s="1"/>
  <c r="I286" i="47"/>
  <c r="I285" i="47" s="1"/>
  <c r="J286" i="47"/>
  <c r="J285" i="47" s="1"/>
  <c r="K286" i="47"/>
  <c r="K285" i="47" s="1"/>
  <c r="L286" i="47"/>
  <c r="L285" i="47" s="1"/>
  <c r="I289" i="47"/>
  <c r="I288" i="47" s="1"/>
  <c r="J289" i="47"/>
  <c r="J288" i="47" s="1"/>
  <c r="K289" i="47"/>
  <c r="K288" i="47" s="1"/>
  <c r="L289" i="47"/>
  <c r="L288" i="47" s="1"/>
  <c r="I292" i="47"/>
  <c r="I291" i="47" s="1"/>
  <c r="J292" i="47"/>
  <c r="J291" i="47" s="1"/>
  <c r="K292" i="47"/>
  <c r="K291" i="47" s="1"/>
  <c r="L292" i="47"/>
  <c r="L291" i="47" s="1"/>
  <c r="I298" i="47"/>
  <c r="I297" i="47" s="1"/>
  <c r="J298" i="47"/>
  <c r="J297" i="47" s="1"/>
  <c r="K298" i="47"/>
  <c r="K297" i="47" s="1"/>
  <c r="L298" i="47"/>
  <c r="L297" i="47" s="1"/>
  <c r="I300" i="47"/>
  <c r="J300" i="47"/>
  <c r="K300" i="47"/>
  <c r="L300" i="47"/>
  <c r="I303" i="47"/>
  <c r="J303" i="47"/>
  <c r="K303" i="47"/>
  <c r="L303" i="47"/>
  <c r="I307" i="47"/>
  <c r="I306" i="47" s="1"/>
  <c r="J307" i="47"/>
  <c r="J306" i="47" s="1"/>
  <c r="K307" i="47"/>
  <c r="K306" i="47" s="1"/>
  <c r="L307" i="47"/>
  <c r="L306" i="47" s="1"/>
  <c r="I311" i="47"/>
  <c r="I310" i="47" s="1"/>
  <c r="J311" i="47"/>
  <c r="J310" i="47" s="1"/>
  <c r="K311" i="47"/>
  <c r="K310" i="47" s="1"/>
  <c r="L311" i="47"/>
  <c r="L310" i="47" s="1"/>
  <c r="I315" i="47"/>
  <c r="I314" i="47" s="1"/>
  <c r="J315" i="47"/>
  <c r="J314" i="47" s="1"/>
  <c r="K315" i="47"/>
  <c r="K314" i="47" s="1"/>
  <c r="L315" i="47"/>
  <c r="L314" i="47" s="1"/>
  <c r="I319" i="47"/>
  <c r="I318" i="47" s="1"/>
  <c r="J319" i="47"/>
  <c r="J318" i="47" s="1"/>
  <c r="K319" i="47"/>
  <c r="K318" i="47" s="1"/>
  <c r="L319" i="47"/>
  <c r="L318" i="47" s="1"/>
  <c r="I322" i="47"/>
  <c r="I321" i="47" s="1"/>
  <c r="J322" i="47"/>
  <c r="J321" i="47" s="1"/>
  <c r="K322" i="47"/>
  <c r="K321" i="47" s="1"/>
  <c r="L322" i="47"/>
  <c r="L321" i="47" s="1"/>
  <c r="I325" i="47"/>
  <c r="I324" i="47" s="1"/>
  <c r="J325" i="47"/>
  <c r="J324" i="47" s="1"/>
  <c r="K325" i="47"/>
  <c r="K324" i="47" s="1"/>
  <c r="L325" i="47"/>
  <c r="L324" i="47" s="1"/>
  <c r="I330" i="47"/>
  <c r="I329" i="47" s="1"/>
  <c r="J330" i="47"/>
  <c r="J329" i="47" s="1"/>
  <c r="K330" i="47"/>
  <c r="K329" i="47" s="1"/>
  <c r="L330" i="47"/>
  <c r="L329" i="47" s="1"/>
  <c r="I332" i="47"/>
  <c r="J332" i="47"/>
  <c r="K332" i="47"/>
  <c r="L332" i="47"/>
  <c r="I335" i="47"/>
  <c r="J335" i="47"/>
  <c r="K335" i="47"/>
  <c r="L335" i="47"/>
  <c r="I339" i="47"/>
  <c r="I338" i="47" s="1"/>
  <c r="J339" i="47"/>
  <c r="J338" i="47" s="1"/>
  <c r="K339" i="47"/>
  <c r="K338" i="47" s="1"/>
  <c r="L339" i="47"/>
  <c r="L338" i="47" s="1"/>
  <c r="I343" i="47"/>
  <c r="I342" i="47" s="1"/>
  <c r="J343" i="47"/>
  <c r="J342" i="47" s="1"/>
  <c r="K343" i="47"/>
  <c r="K342" i="47" s="1"/>
  <c r="L343" i="47"/>
  <c r="L342" i="47" s="1"/>
  <c r="I347" i="47"/>
  <c r="I346" i="47" s="1"/>
  <c r="J347" i="47"/>
  <c r="J346" i="47" s="1"/>
  <c r="K347" i="47"/>
  <c r="K346" i="47" s="1"/>
  <c r="L347" i="47"/>
  <c r="L346" i="47" s="1"/>
  <c r="I351" i="47"/>
  <c r="I350" i="47" s="1"/>
  <c r="J351" i="47"/>
  <c r="J350" i="47" s="1"/>
  <c r="K351" i="47"/>
  <c r="K350" i="47" s="1"/>
  <c r="L351" i="47"/>
  <c r="L350" i="47" s="1"/>
  <c r="I354" i="47"/>
  <c r="I353" i="47" s="1"/>
  <c r="J354" i="47"/>
  <c r="J353" i="47" s="1"/>
  <c r="K354" i="47"/>
  <c r="K353" i="47" s="1"/>
  <c r="L354" i="47"/>
  <c r="L353" i="47" s="1"/>
  <c r="I357" i="47"/>
  <c r="I356" i="47" s="1"/>
  <c r="J357" i="47"/>
  <c r="J356" i="47" s="1"/>
  <c r="K357" i="47"/>
  <c r="K356" i="47" s="1"/>
  <c r="L357" i="47"/>
  <c r="L356" i="47" s="1"/>
  <c r="I34" i="46"/>
  <c r="I33" i="46" s="1"/>
  <c r="I32" i="46" s="1"/>
  <c r="J34" i="46"/>
  <c r="J33" i="46" s="1"/>
  <c r="J32" i="46" s="1"/>
  <c r="J31" i="46" s="1"/>
  <c r="K34" i="46"/>
  <c r="K33" i="46" s="1"/>
  <c r="K32" i="46" s="1"/>
  <c r="K31" i="46" s="1"/>
  <c r="L34" i="46"/>
  <c r="L33" i="46" s="1"/>
  <c r="L32" i="46" s="1"/>
  <c r="I36" i="46"/>
  <c r="J36" i="46"/>
  <c r="K36" i="46"/>
  <c r="L36" i="46"/>
  <c r="I40" i="46"/>
  <c r="I39" i="46" s="1"/>
  <c r="I38" i="46" s="1"/>
  <c r="J40" i="46"/>
  <c r="J39" i="46" s="1"/>
  <c r="J38" i="46" s="1"/>
  <c r="K40" i="46"/>
  <c r="K39" i="46" s="1"/>
  <c r="K38" i="46" s="1"/>
  <c r="L40" i="46"/>
  <c r="L39" i="46" s="1"/>
  <c r="L38" i="46" s="1"/>
  <c r="I45" i="46"/>
  <c r="I44" i="46" s="1"/>
  <c r="I43" i="46" s="1"/>
  <c r="I42" i="46" s="1"/>
  <c r="J45" i="46"/>
  <c r="J44" i="46" s="1"/>
  <c r="J43" i="46" s="1"/>
  <c r="J42" i="46" s="1"/>
  <c r="K45" i="46"/>
  <c r="K44" i="46" s="1"/>
  <c r="K43" i="46" s="1"/>
  <c r="K42" i="46" s="1"/>
  <c r="L45" i="46"/>
  <c r="L44" i="46" s="1"/>
  <c r="L43" i="46" s="1"/>
  <c r="L42" i="46" s="1"/>
  <c r="I64" i="46"/>
  <c r="I63" i="46" s="1"/>
  <c r="J64" i="46"/>
  <c r="J63" i="46" s="1"/>
  <c r="J62" i="46" s="1"/>
  <c r="J61" i="46" s="1"/>
  <c r="K64" i="46"/>
  <c r="K63" i="46" s="1"/>
  <c r="K62" i="46" s="1"/>
  <c r="K61" i="46" s="1"/>
  <c r="L64" i="46"/>
  <c r="L63" i="46" s="1"/>
  <c r="I69" i="46"/>
  <c r="I68" i="46" s="1"/>
  <c r="J69" i="46"/>
  <c r="J68" i="46" s="1"/>
  <c r="K69" i="46"/>
  <c r="K68" i="46" s="1"/>
  <c r="L69" i="46"/>
  <c r="L68" i="46" s="1"/>
  <c r="I73" i="46"/>
  <c r="I74" i="46"/>
  <c r="J74" i="46"/>
  <c r="J73" i="46" s="1"/>
  <c r="K74" i="46"/>
  <c r="K73" i="46" s="1"/>
  <c r="L74" i="46"/>
  <c r="L73" i="46" s="1"/>
  <c r="I80" i="46"/>
  <c r="I79" i="46" s="1"/>
  <c r="I78" i="46" s="1"/>
  <c r="J80" i="46"/>
  <c r="J79" i="46" s="1"/>
  <c r="J78" i="46" s="1"/>
  <c r="K80" i="46"/>
  <c r="K79" i="46" s="1"/>
  <c r="K78" i="46" s="1"/>
  <c r="L80" i="46"/>
  <c r="L79" i="46" s="1"/>
  <c r="L78" i="46" s="1"/>
  <c r="I83" i="46"/>
  <c r="I82" i="46" s="1"/>
  <c r="I84" i="46"/>
  <c r="I85" i="46"/>
  <c r="J85" i="46"/>
  <c r="J84" i="46" s="1"/>
  <c r="J83" i="46" s="1"/>
  <c r="J82" i="46" s="1"/>
  <c r="K85" i="46"/>
  <c r="K84" i="46" s="1"/>
  <c r="K83" i="46" s="1"/>
  <c r="K82" i="46" s="1"/>
  <c r="L85" i="46"/>
  <c r="L84" i="46" s="1"/>
  <c r="L83" i="46" s="1"/>
  <c r="L82" i="46" s="1"/>
  <c r="I92" i="46"/>
  <c r="I91" i="46" s="1"/>
  <c r="I90" i="46" s="1"/>
  <c r="J92" i="46"/>
  <c r="J91" i="46" s="1"/>
  <c r="J90" i="46" s="1"/>
  <c r="K92" i="46"/>
  <c r="K91" i="46" s="1"/>
  <c r="K90" i="46" s="1"/>
  <c r="L92" i="46"/>
  <c r="L91" i="46" s="1"/>
  <c r="L90" i="46" s="1"/>
  <c r="I97" i="46"/>
  <c r="I96" i="46" s="1"/>
  <c r="I95" i="46" s="1"/>
  <c r="J97" i="46"/>
  <c r="J96" i="46" s="1"/>
  <c r="J95" i="46" s="1"/>
  <c r="K97" i="46"/>
  <c r="K96" i="46" s="1"/>
  <c r="K95" i="46" s="1"/>
  <c r="L97" i="46"/>
  <c r="L96" i="46" s="1"/>
  <c r="L95" i="46" s="1"/>
  <c r="I101" i="46"/>
  <c r="I100" i="46" s="1"/>
  <c r="I102" i="46"/>
  <c r="J102" i="46"/>
  <c r="J101" i="46" s="1"/>
  <c r="J100" i="46" s="1"/>
  <c r="K102" i="46"/>
  <c r="K101" i="46" s="1"/>
  <c r="K100" i="46" s="1"/>
  <c r="L102" i="46"/>
  <c r="L101" i="46" s="1"/>
  <c r="L100" i="46" s="1"/>
  <c r="I105" i="46"/>
  <c r="I106" i="46"/>
  <c r="J106" i="46"/>
  <c r="J105" i="46" s="1"/>
  <c r="K106" i="46"/>
  <c r="K105" i="46" s="1"/>
  <c r="L106" i="46"/>
  <c r="L105" i="46" s="1"/>
  <c r="I111" i="46"/>
  <c r="I110" i="46" s="1"/>
  <c r="I112" i="46"/>
  <c r="J112" i="46"/>
  <c r="J111" i="46" s="1"/>
  <c r="J110" i="46" s="1"/>
  <c r="K112" i="46"/>
  <c r="K111" i="46" s="1"/>
  <c r="K110" i="46" s="1"/>
  <c r="L112" i="46"/>
  <c r="L111" i="46" s="1"/>
  <c r="L110" i="46" s="1"/>
  <c r="I117" i="46"/>
  <c r="I116" i="46" s="1"/>
  <c r="I115" i="46" s="1"/>
  <c r="J117" i="46"/>
  <c r="J116" i="46" s="1"/>
  <c r="J115" i="46" s="1"/>
  <c r="K117" i="46"/>
  <c r="K116" i="46" s="1"/>
  <c r="K115" i="46" s="1"/>
  <c r="L117" i="46"/>
  <c r="L116" i="46" s="1"/>
  <c r="L115" i="46" s="1"/>
  <c r="I120" i="46"/>
  <c r="I119" i="46" s="1"/>
  <c r="I121" i="46"/>
  <c r="J121" i="46"/>
  <c r="J120" i="46" s="1"/>
  <c r="J119" i="46" s="1"/>
  <c r="K121" i="46"/>
  <c r="K120" i="46" s="1"/>
  <c r="K119" i="46" s="1"/>
  <c r="L121" i="46"/>
  <c r="L120" i="46" s="1"/>
  <c r="L119" i="46" s="1"/>
  <c r="I125" i="46"/>
  <c r="I124" i="46" s="1"/>
  <c r="I123" i="46" s="1"/>
  <c r="J125" i="46"/>
  <c r="J124" i="46" s="1"/>
  <c r="J123" i="46" s="1"/>
  <c r="K125" i="46"/>
  <c r="K124" i="46" s="1"/>
  <c r="K123" i="46" s="1"/>
  <c r="L125" i="46"/>
  <c r="L124" i="46" s="1"/>
  <c r="L123" i="46" s="1"/>
  <c r="I129" i="46"/>
  <c r="I128" i="46" s="1"/>
  <c r="I127" i="46" s="1"/>
  <c r="J129" i="46"/>
  <c r="J128" i="46" s="1"/>
  <c r="J127" i="46" s="1"/>
  <c r="K129" i="46"/>
  <c r="K128" i="46" s="1"/>
  <c r="K127" i="46" s="1"/>
  <c r="L129" i="46"/>
  <c r="L128" i="46" s="1"/>
  <c r="L127" i="46" s="1"/>
  <c r="I134" i="46"/>
  <c r="I133" i="46" s="1"/>
  <c r="I132" i="46" s="1"/>
  <c r="J134" i="46"/>
  <c r="J133" i="46" s="1"/>
  <c r="J132" i="46" s="1"/>
  <c r="J131" i="46" s="1"/>
  <c r="K134" i="46"/>
  <c r="K133" i="46" s="1"/>
  <c r="K132" i="46" s="1"/>
  <c r="L134" i="46"/>
  <c r="L133" i="46" s="1"/>
  <c r="L132" i="46" s="1"/>
  <c r="I138" i="46"/>
  <c r="I137" i="46" s="1"/>
  <c r="I139" i="46"/>
  <c r="J139" i="46"/>
  <c r="J138" i="46" s="1"/>
  <c r="J137" i="46" s="1"/>
  <c r="K139" i="46"/>
  <c r="K138" i="46" s="1"/>
  <c r="K137" i="46" s="1"/>
  <c r="L139" i="46"/>
  <c r="L138" i="46" s="1"/>
  <c r="L137" i="46" s="1"/>
  <c r="I143" i="46"/>
  <c r="I142" i="46" s="1"/>
  <c r="J143" i="46"/>
  <c r="J142" i="46" s="1"/>
  <c r="K143" i="46"/>
  <c r="K142" i="46" s="1"/>
  <c r="L143" i="46"/>
  <c r="L142" i="46" s="1"/>
  <c r="I147" i="46"/>
  <c r="I146" i="46" s="1"/>
  <c r="I145" i="46" s="1"/>
  <c r="J147" i="46"/>
  <c r="J146" i="46" s="1"/>
  <c r="J145" i="46" s="1"/>
  <c r="K147" i="46"/>
  <c r="K146" i="46" s="1"/>
  <c r="K145" i="46" s="1"/>
  <c r="L147" i="46"/>
  <c r="L146" i="46" s="1"/>
  <c r="L145" i="46" s="1"/>
  <c r="I153" i="46"/>
  <c r="I152" i="46" s="1"/>
  <c r="J153" i="46"/>
  <c r="J152" i="46" s="1"/>
  <c r="J151" i="46" s="1"/>
  <c r="J150" i="46" s="1"/>
  <c r="K153" i="46"/>
  <c r="K152" i="46" s="1"/>
  <c r="L153" i="46"/>
  <c r="L152" i="46" s="1"/>
  <c r="I158" i="46"/>
  <c r="I157" i="46" s="1"/>
  <c r="J158" i="46"/>
  <c r="J157" i="46" s="1"/>
  <c r="K158" i="46"/>
  <c r="K157" i="46" s="1"/>
  <c r="L158" i="46"/>
  <c r="L157" i="46" s="1"/>
  <c r="I163" i="46"/>
  <c r="I162" i="46" s="1"/>
  <c r="I161" i="46" s="1"/>
  <c r="J163" i="46"/>
  <c r="J162" i="46" s="1"/>
  <c r="J161" i="46" s="1"/>
  <c r="K163" i="46"/>
  <c r="K162" i="46" s="1"/>
  <c r="K161" i="46" s="1"/>
  <c r="L163" i="46"/>
  <c r="L162" i="46" s="1"/>
  <c r="L161" i="46" s="1"/>
  <c r="I166" i="46"/>
  <c r="I165" i="46" s="1"/>
  <c r="I167" i="46"/>
  <c r="J167" i="46"/>
  <c r="J166" i="46" s="1"/>
  <c r="K167" i="46"/>
  <c r="K166" i="46" s="1"/>
  <c r="L167" i="46"/>
  <c r="L166" i="46" s="1"/>
  <c r="L165" i="46" s="1"/>
  <c r="I172" i="46"/>
  <c r="I171" i="46" s="1"/>
  <c r="J172" i="46"/>
  <c r="J171" i="46" s="1"/>
  <c r="K172" i="46"/>
  <c r="K171" i="46" s="1"/>
  <c r="L172" i="46"/>
  <c r="L171" i="46" s="1"/>
  <c r="I180" i="46"/>
  <c r="I179" i="46" s="1"/>
  <c r="J180" i="46"/>
  <c r="J179" i="46" s="1"/>
  <c r="K180" i="46"/>
  <c r="K179" i="46" s="1"/>
  <c r="L180" i="46"/>
  <c r="L179" i="46" s="1"/>
  <c r="I183" i="46"/>
  <c r="I182" i="46" s="1"/>
  <c r="J183" i="46"/>
  <c r="J182" i="46" s="1"/>
  <c r="K183" i="46"/>
  <c r="K182" i="46" s="1"/>
  <c r="L183" i="46"/>
  <c r="L182" i="46" s="1"/>
  <c r="I187" i="46"/>
  <c r="J187" i="46"/>
  <c r="I188" i="46"/>
  <c r="J188" i="46"/>
  <c r="K188" i="46"/>
  <c r="K187" i="46" s="1"/>
  <c r="L188" i="46"/>
  <c r="L187" i="46" s="1"/>
  <c r="M188" i="46"/>
  <c r="N188" i="46"/>
  <c r="O188" i="46"/>
  <c r="P188" i="46"/>
  <c r="I194" i="46"/>
  <c r="I193" i="46" s="1"/>
  <c r="J194" i="46"/>
  <c r="J193" i="46" s="1"/>
  <c r="K194" i="46"/>
  <c r="K193" i="46" s="1"/>
  <c r="L194" i="46"/>
  <c r="L193" i="46" s="1"/>
  <c r="I198" i="46"/>
  <c r="J198" i="46"/>
  <c r="I199" i="46"/>
  <c r="J199" i="46"/>
  <c r="K199" i="46"/>
  <c r="K198" i="46" s="1"/>
  <c r="L199" i="46"/>
  <c r="L198" i="46" s="1"/>
  <c r="I202" i="46"/>
  <c r="I201" i="46" s="1"/>
  <c r="J202" i="46"/>
  <c r="J201" i="46" s="1"/>
  <c r="I203" i="46"/>
  <c r="J203" i="46"/>
  <c r="K203" i="46"/>
  <c r="K202" i="46" s="1"/>
  <c r="K201" i="46" s="1"/>
  <c r="L203" i="46"/>
  <c r="L202" i="46" s="1"/>
  <c r="L201" i="46" s="1"/>
  <c r="I209" i="46"/>
  <c r="I208" i="46" s="1"/>
  <c r="J209" i="46"/>
  <c r="J208" i="46" s="1"/>
  <c r="I210" i="46"/>
  <c r="J210" i="46"/>
  <c r="K210" i="46"/>
  <c r="K209" i="46" s="1"/>
  <c r="K208" i="46" s="1"/>
  <c r="L210" i="46"/>
  <c r="L209" i="46" s="1"/>
  <c r="L208" i="46" s="1"/>
  <c r="I213" i="46"/>
  <c r="I212" i="46" s="1"/>
  <c r="J213" i="46"/>
  <c r="J212" i="46" s="1"/>
  <c r="K213" i="46"/>
  <c r="K212" i="46" s="1"/>
  <c r="L213" i="46"/>
  <c r="L212" i="46" s="1"/>
  <c r="I222" i="46"/>
  <c r="I221" i="46" s="1"/>
  <c r="I220" i="46" s="1"/>
  <c r="J222" i="46"/>
  <c r="J221" i="46" s="1"/>
  <c r="J220" i="46" s="1"/>
  <c r="K222" i="46"/>
  <c r="K221" i="46" s="1"/>
  <c r="K220" i="46" s="1"/>
  <c r="L222" i="46"/>
  <c r="L221" i="46" s="1"/>
  <c r="L220" i="46" s="1"/>
  <c r="I226" i="46"/>
  <c r="I225" i="46" s="1"/>
  <c r="I224" i="46" s="1"/>
  <c r="J226" i="46"/>
  <c r="J225" i="46" s="1"/>
  <c r="J224" i="46" s="1"/>
  <c r="K226" i="46"/>
  <c r="K225" i="46" s="1"/>
  <c r="K224" i="46" s="1"/>
  <c r="L226" i="46"/>
  <c r="L225" i="46" s="1"/>
  <c r="L224" i="46" s="1"/>
  <c r="I232" i="46"/>
  <c r="J232" i="46"/>
  <c r="I233" i="46"/>
  <c r="J233" i="46"/>
  <c r="K233" i="46"/>
  <c r="K232" i="46" s="1"/>
  <c r="L233" i="46"/>
  <c r="L232" i="46" s="1"/>
  <c r="I235" i="46"/>
  <c r="J235" i="46"/>
  <c r="K235" i="46"/>
  <c r="L235" i="46"/>
  <c r="I238" i="46"/>
  <c r="J238" i="46"/>
  <c r="K238" i="46"/>
  <c r="L238" i="46"/>
  <c r="I242" i="46"/>
  <c r="I241" i="46" s="1"/>
  <c r="J242" i="46"/>
  <c r="J241" i="46" s="1"/>
  <c r="K242" i="46"/>
  <c r="K241" i="46" s="1"/>
  <c r="L242" i="46"/>
  <c r="L241" i="46" s="1"/>
  <c r="I245" i="46"/>
  <c r="J245" i="46"/>
  <c r="I246" i="46"/>
  <c r="J246" i="46"/>
  <c r="K246" i="46"/>
  <c r="K245" i="46" s="1"/>
  <c r="L246" i="46"/>
  <c r="L245" i="46" s="1"/>
  <c r="I250" i="46"/>
  <c r="I249" i="46" s="1"/>
  <c r="J250" i="46"/>
  <c r="J249" i="46" s="1"/>
  <c r="K250" i="46"/>
  <c r="K249" i="46" s="1"/>
  <c r="L250" i="46"/>
  <c r="L249" i="46" s="1"/>
  <c r="I253" i="46"/>
  <c r="J253" i="46"/>
  <c r="I254" i="46"/>
  <c r="J254" i="46"/>
  <c r="K254" i="46"/>
  <c r="K253" i="46" s="1"/>
  <c r="L254" i="46"/>
  <c r="L253" i="46" s="1"/>
  <c r="I257" i="46"/>
  <c r="I256" i="46" s="1"/>
  <c r="J257" i="46"/>
  <c r="J256" i="46" s="1"/>
  <c r="K257" i="46"/>
  <c r="K256" i="46" s="1"/>
  <c r="L257" i="46"/>
  <c r="L256" i="46" s="1"/>
  <c r="I259" i="46"/>
  <c r="J259" i="46"/>
  <c r="I260" i="46"/>
  <c r="J260" i="46"/>
  <c r="K260" i="46"/>
  <c r="K259" i="46" s="1"/>
  <c r="L260" i="46"/>
  <c r="L259" i="46" s="1"/>
  <c r="I264" i="46"/>
  <c r="J264" i="46"/>
  <c r="I265" i="46"/>
  <c r="J265" i="46"/>
  <c r="K265" i="46"/>
  <c r="K264" i="46" s="1"/>
  <c r="L265" i="46"/>
  <c r="L264" i="46" s="1"/>
  <c r="I267" i="46"/>
  <c r="J267" i="46"/>
  <c r="K267" i="46"/>
  <c r="L267" i="46"/>
  <c r="I270" i="46"/>
  <c r="J270" i="46"/>
  <c r="K270" i="46"/>
  <c r="L270" i="46"/>
  <c r="I274" i="46"/>
  <c r="I273" i="46" s="1"/>
  <c r="J274" i="46"/>
  <c r="J273" i="46" s="1"/>
  <c r="K274" i="46"/>
  <c r="K273" i="46" s="1"/>
  <c r="L274" i="46"/>
  <c r="L273" i="46" s="1"/>
  <c r="I278" i="46"/>
  <c r="I277" i="46" s="1"/>
  <c r="J278" i="46"/>
  <c r="J277" i="46" s="1"/>
  <c r="K278" i="46"/>
  <c r="K277" i="46" s="1"/>
  <c r="L278" i="46"/>
  <c r="L277" i="46" s="1"/>
  <c r="I282" i="46"/>
  <c r="I281" i="46" s="1"/>
  <c r="J282" i="46"/>
  <c r="J281" i="46" s="1"/>
  <c r="K282" i="46"/>
  <c r="K281" i="46" s="1"/>
  <c r="L282" i="46"/>
  <c r="L281" i="46" s="1"/>
  <c r="I286" i="46"/>
  <c r="I285" i="46" s="1"/>
  <c r="J286" i="46"/>
  <c r="J285" i="46" s="1"/>
  <c r="K286" i="46"/>
  <c r="K285" i="46" s="1"/>
  <c r="L286" i="46"/>
  <c r="L285" i="46" s="1"/>
  <c r="I289" i="46"/>
  <c r="I288" i="46" s="1"/>
  <c r="J289" i="46"/>
  <c r="J288" i="46" s="1"/>
  <c r="K289" i="46"/>
  <c r="K288" i="46" s="1"/>
  <c r="L289" i="46"/>
  <c r="L288" i="46" s="1"/>
  <c r="I292" i="46"/>
  <c r="I291" i="46" s="1"/>
  <c r="J292" i="46"/>
  <c r="J291" i="46" s="1"/>
  <c r="K292" i="46"/>
  <c r="K291" i="46" s="1"/>
  <c r="L292" i="46"/>
  <c r="L291" i="46" s="1"/>
  <c r="I298" i="46"/>
  <c r="I297" i="46" s="1"/>
  <c r="J298" i="46"/>
  <c r="J297" i="46" s="1"/>
  <c r="K298" i="46"/>
  <c r="K297" i="46" s="1"/>
  <c r="L298" i="46"/>
  <c r="L297" i="46" s="1"/>
  <c r="I300" i="46"/>
  <c r="J300" i="46"/>
  <c r="K300" i="46"/>
  <c r="L300" i="46"/>
  <c r="I303" i="46"/>
  <c r="J303" i="46"/>
  <c r="K303" i="46"/>
  <c r="L303" i="46"/>
  <c r="I307" i="46"/>
  <c r="I306" i="46" s="1"/>
  <c r="J307" i="46"/>
  <c r="J306" i="46" s="1"/>
  <c r="K307" i="46"/>
  <c r="K306" i="46" s="1"/>
  <c r="L307" i="46"/>
  <c r="L306" i="46" s="1"/>
  <c r="I311" i="46"/>
  <c r="I310" i="46" s="1"/>
  <c r="J311" i="46"/>
  <c r="J310" i="46" s="1"/>
  <c r="K311" i="46"/>
  <c r="K310" i="46" s="1"/>
  <c r="L311" i="46"/>
  <c r="L310" i="46" s="1"/>
  <c r="I315" i="46"/>
  <c r="I314" i="46" s="1"/>
  <c r="J315" i="46"/>
  <c r="J314" i="46" s="1"/>
  <c r="K315" i="46"/>
  <c r="K314" i="46" s="1"/>
  <c r="L315" i="46"/>
  <c r="L314" i="46" s="1"/>
  <c r="I319" i="46"/>
  <c r="I318" i="46" s="1"/>
  <c r="J319" i="46"/>
  <c r="J318" i="46" s="1"/>
  <c r="K319" i="46"/>
  <c r="K318" i="46" s="1"/>
  <c r="L319" i="46"/>
  <c r="L318" i="46" s="1"/>
  <c r="I322" i="46"/>
  <c r="I321" i="46" s="1"/>
  <c r="J322" i="46"/>
  <c r="J321" i="46" s="1"/>
  <c r="K322" i="46"/>
  <c r="K321" i="46" s="1"/>
  <c r="L322" i="46"/>
  <c r="L321" i="46" s="1"/>
  <c r="I325" i="46"/>
  <c r="I324" i="46" s="1"/>
  <c r="J325" i="46"/>
  <c r="J324" i="46" s="1"/>
  <c r="K325" i="46"/>
  <c r="K324" i="46" s="1"/>
  <c r="L325" i="46"/>
  <c r="L324" i="46" s="1"/>
  <c r="I330" i="46"/>
  <c r="I329" i="46" s="1"/>
  <c r="J330" i="46"/>
  <c r="J329" i="46" s="1"/>
  <c r="K330" i="46"/>
  <c r="K329" i="46" s="1"/>
  <c r="L330" i="46"/>
  <c r="L329" i="46" s="1"/>
  <c r="I332" i="46"/>
  <c r="J332" i="46"/>
  <c r="K332" i="46"/>
  <c r="L332" i="46"/>
  <c r="I335" i="46"/>
  <c r="J335" i="46"/>
  <c r="K335" i="46"/>
  <c r="L335" i="46"/>
  <c r="I339" i="46"/>
  <c r="I338" i="46" s="1"/>
  <c r="J339" i="46"/>
  <c r="J338" i="46" s="1"/>
  <c r="K339" i="46"/>
  <c r="K338" i="46" s="1"/>
  <c r="L339" i="46"/>
  <c r="L338" i="46" s="1"/>
  <c r="I343" i="46"/>
  <c r="I342" i="46" s="1"/>
  <c r="J343" i="46"/>
  <c r="J342" i="46" s="1"/>
  <c r="K343" i="46"/>
  <c r="K342" i="46" s="1"/>
  <c r="L343" i="46"/>
  <c r="L342" i="46" s="1"/>
  <c r="I347" i="46"/>
  <c r="I346" i="46" s="1"/>
  <c r="J347" i="46"/>
  <c r="J346" i="46" s="1"/>
  <c r="K347" i="46"/>
  <c r="K346" i="46" s="1"/>
  <c r="L347" i="46"/>
  <c r="L346" i="46" s="1"/>
  <c r="I351" i="46"/>
  <c r="I350" i="46" s="1"/>
  <c r="J351" i="46"/>
  <c r="J350" i="46" s="1"/>
  <c r="K351" i="46"/>
  <c r="K350" i="46" s="1"/>
  <c r="L351" i="46"/>
  <c r="L350" i="46" s="1"/>
  <c r="I354" i="46"/>
  <c r="I353" i="46" s="1"/>
  <c r="J354" i="46"/>
  <c r="J353" i="46" s="1"/>
  <c r="K354" i="46"/>
  <c r="K353" i="46" s="1"/>
  <c r="L354" i="46"/>
  <c r="L353" i="46" s="1"/>
  <c r="I356" i="46"/>
  <c r="I357" i="46"/>
  <c r="J357" i="46"/>
  <c r="J356" i="46" s="1"/>
  <c r="K357" i="46"/>
  <c r="K356" i="46" s="1"/>
  <c r="L357" i="46"/>
  <c r="L356" i="46" s="1"/>
  <c r="I34" i="45"/>
  <c r="I33" i="45" s="1"/>
  <c r="I32" i="45" s="1"/>
  <c r="J34" i="45"/>
  <c r="J33" i="45" s="1"/>
  <c r="J32" i="45" s="1"/>
  <c r="K34" i="45"/>
  <c r="K33" i="45" s="1"/>
  <c r="K32" i="45" s="1"/>
  <c r="L34" i="45"/>
  <c r="L33" i="45" s="1"/>
  <c r="L32" i="45" s="1"/>
  <c r="I36" i="45"/>
  <c r="J36" i="45"/>
  <c r="K36" i="45"/>
  <c r="L36" i="45"/>
  <c r="I40" i="45"/>
  <c r="I39" i="45" s="1"/>
  <c r="I38" i="45" s="1"/>
  <c r="J40" i="45"/>
  <c r="J39" i="45" s="1"/>
  <c r="J38" i="45" s="1"/>
  <c r="K40" i="45"/>
  <c r="K39" i="45" s="1"/>
  <c r="K38" i="45" s="1"/>
  <c r="L40" i="45"/>
  <c r="L39" i="45" s="1"/>
  <c r="L38" i="45" s="1"/>
  <c r="I44" i="45"/>
  <c r="I43" i="45" s="1"/>
  <c r="I42" i="45" s="1"/>
  <c r="K44" i="45"/>
  <c r="K43" i="45" s="1"/>
  <c r="K42" i="45" s="1"/>
  <c r="I45" i="45"/>
  <c r="J45" i="45"/>
  <c r="J44" i="45" s="1"/>
  <c r="J43" i="45" s="1"/>
  <c r="J42" i="45" s="1"/>
  <c r="K45" i="45"/>
  <c r="L45" i="45"/>
  <c r="L44" i="45" s="1"/>
  <c r="L43" i="45" s="1"/>
  <c r="L42" i="45" s="1"/>
  <c r="I64" i="45"/>
  <c r="I63" i="45" s="1"/>
  <c r="I62" i="45" s="1"/>
  <c r="I61" i="45" s="1"/>
  <c r="J64" i="45"/>
  <c r="J63" i="45" s="1"/>
  <c r="J62" i="45" s="1"/>
  <c r="J61" i="45" s="1"/>
  <c r="K64" i="45"/>
  <c r="K63" i="45" s="1"/>
  <c r="L64" i="45"/>
  <c r="L63" i="45" s="1"/>
  <c r="I68" i="45"/>
  <c r="K68" i="45"/>
  <c r="I69" i="45"/>
  <c r="J69" i="45"/>
  <c r="J68" i="45" s="1"/>
  <c r="K69" i="45"/>
  <c r="L69" i="45"/>
  <c r="L68" i="45" s="1"/>
  <c r="I74" i="45"/>
  <c r="I73" i="45" s="1"/>
  <c r="J74" i="45"/>
  <c r="J73" i="45" s="1"/>
  <c r="K74" i="45"/>
  <c r="K73" i="45" s="1"/>
  <c r="L74" i="45"/>
  <c r="L73" i="45" s="1"/>
  <c r="I80" i="45"/>
  <c r="I79" i="45" s="1"/>
  <c r="I78" i="45" s="1"/>
  <c r="J80" i="45"/>
  <c r="J79" i="45" s="1"/>
  <c r="J78" i="45" s="1"/>
  <c r="K80" i="45"/>
  <c r="K79" i="45" s="1"/>
  <c r="K78" i="45" s="1"/>
  <c r="L80" i="45"/>
  <c r="L79" i="45" s="1"/>
  <c r="L78" i="45" s="1"/>
  <c r="I84" i="45"/>
  <c r="I83" i="45" s="1"/>
  <c r="I82" i="45" s="1"/>
  <c r="K84" i="45"/>
  <c r="K83" i="45" s="1"/>
  <c r="K82" i="45" s="1"/>
  <c r="I85" i="45"/>
  <c r="J85" i="45"/>
  <c r="J84" i="45" s="1"/>
  <c r="J83" i="45" s="1"/>
  <c r="J82" i="45" s="1"/>
  <c r="K85" i="45"/>
  <c r="L85" i="45"/>
  <c r="L84" i="45" s="1"/>
  <c r="L83" i="45" s="1"/>
  <c r="L82" i="45" s="1"/>
  <c r="I92" i="45"/>
  <c r="I91" i="45" s="1"/>
  <c r="I90" i="45" s="1"/>
  <c r="J92" i="45"/>
  <c r="J91" i="45" s="1"/>
  <c r="J90" i="45" s="1"/>
  <c r="K92" i="45"/>
  <c r="K91" i="45" s="1"/>
  <c r="K90" i="45" s="1"/>
  <c r="L92" i="45"/>
  <c r="L91" i="45" s="1"/>
  <c r="L90" i="45" s="1"/>
  <c r="I97" i="45"/>
  <c r="I96" i="45" s="1"/>
  <c r="I95" i="45" s="1"/>
  <c r="J97" i="45"/>
  <c r="J96" i="45" s="1"/>
  <c r="J95" i="45" s="1"/>
  <c r="K97" i="45"/>
  <c r="K96" i="45" s="1"/>
  <c r="K95" i="45" s="1"/>
  <c r="L97" i="45"/>
  <c r="L96" i="45" s="1"/>
  <c r="L95" i="45" s="1"/>
  <c r="I102" i="45"/>
  <c r="I101" i="45" s="1"/>
  <c r="I100" i="45" s="1"/>
  <c r="J102" i="45"/>
  <c r="J101" i="45" s="1"/>
  <c r="J100" i="45" s="1"/>
  <c r="K102" i="45"/>
  <c r="K101" i="45" s="1"/>
  <c r="K100" i="45" s="1"/>
  <c r="L102" i="45"/>
  <c r="L101" i="45" s="1"/>
  <c r="L100" i="45" s="1"/>
  <c r="I105" i="45"/>
  <c r="K105" i="45"/>
  <c r="I106" i="45"/>
  <c r="J106" i="45"/>
  <c r="J105" i="45" s="1"/>
  <c r="K106" i="45"/>
  <c r="L106" i="45"/>
  <c r="L105" i="45" s="1"/>
  <c r="I112" i="45"/>
  <c r="I111" i="45" s="1"/>
  <c r="I110" i="45" s="1"/>
  <c r="J112" i="45"/>
  <c r="J111" i="45" s="1"/>
  <c r="J110" i="45" s="1"/>
  <c r="K112" i="45"/>
  <c r="K111" i="45" s="1"/>
  <c r="K110" i="45" s="1"/>
  <c r="L112" i="45"/>
  <c r="L111" i="45" s="1"/>
  <c r="L110" i="45" s="1"/>
  <c r="I117" i="45"/>
  <c r="I116" i="45" s="1"/>
  <c r="I115" i="45" s="1"/>
  <c r="J117" i="45"/>
  <c r="J116" i="45" s="1"/>
  <c r="J115" i="45" s="1"/>
  <c r="K117" i="45"/>
  <c r="K116" i="45" s="1"/>
  <c r="K115" i="45" s="1"/>
  <c r="L117" i="45"/>
  <c r="L116" i="45" s="1"/>
  <c r="L115" i="45" s="1"/>
  <c r="I121" i="45"/>
  <c r="I120" i="45" s="1"/>
  <c r="I119" i="45" s="1"/>
  <c r="J121" i="45"/>
  <c r="J120" i="45" s="1"/>
  <c r="J119" i="45" s="1"/>
  <c r="K121" i="45"/>
  <c r="K120" i="45" s="1"/>
  <c r="K119" i="45" s="1"/>
  <c r="L121" i="45"/>
  <c r="L120" i="45" s="1"/>
  <c r="L119" i="45" s="1"/>
  <c r="I125" i="45"/>
  <c r="I124" i="45" s="1"/>
  <c r="I123" i="45" s="1"/>
  <c r="J125" i="45"/>
  <c r="J124" i="45" s="1"/>
  <c r="J123" i="45" s="1"/>
  <c r="K125" i="45"/>
  <c r="K124" i="45" s="1"/>
  <c r="K123" i="45" s="1"/>
  <c r="L125" i="45"/>
  <c r="L124" i="45" s="1"/>
  <c r="L123" i="45" s="1"/>
  <c r="I129" i="45"/>
  <c r="I128" i="45" s="1"/>
  <c r="I127" i="45" s="1"/>
  <c r="J129" i="45"/>
  <c r="J128" i="45" s="1"/>
  <c r="J127" i="45" s="1"/>
  <c r="K129" i="45"/>
  <c r="K128" i="45" s="1"/>
  <c r="K127" i="45" s="1"/>
  <c r="L129" i="45"/>
  <c r="L128" i="45" s="1"/>
  <c r="L127" i="45" s="1"/>
  <c r="I133" i="45"/>
  <c r="I132" i="45" s="1"/>
  <c r="K133" i="45"/>
  <c r="K132" i="45" s="1"/>
  <c r="I134" i="45"/>
  <c r="J134" i="45"/>
  <c r="J133" i="45" s="1"/>
  <c r="J132" i="45" s="1"/>
  <c r="K134" i="45"/>
  <c r="L134" i="45"/>
  <c r="L133" i="45" s="1"/>
  <c r="L132" i="45" s="1"/>
  <c r="I138" i="45"/>
  <c r="I137" i="45" s="1"/>
  <c r="K138" i="45"/>
  <c r="K137" i="45" s="1"/>
  <c r="I139" i="45"/>
  <c r="J139" i="45"/>
  <c r="J138" i="45" s="1"/>
  <c r="J137" i="45" s="1"/>
  <c r="K139" i="45"/>
  <c r="L139" i="45"/>
  <c r="L138" i="45" s="1"/>
  <c r="L137" i="45" s="1"/>
  <c r="I143" i="45"/>
  <c r="I142" i="45" s="1"/>
  <c r="J143" i="45"/>
  <c r="J142" i="45" s="1"/>
  <c r="K143" i="45"/>
  <c r="K142" i="45" s="1"/>
  <c r="L143" i="45"/>
  <c r="L142" i="45" s="1"/>
  <c r="I147" i="45"/>
  <c r="I146" i="45" s="1"/>
  <c r="I145" i="45" s="1"/>
  <c r="J147" i="45"/>
  <c r="J146" i="45" s="1"/>
  <c r="J145" i="45" s="1"/>
  <c r="K147" i="45"/>
  <c r="K146" i="45" s="1"/>
  <c r="K145" i="45" s="1"/>
  <c r="L147" i="45"/>
  <c r="L146" i="45" s="1"/>
  <c r="L145" i="45" s="1"/>
  <c r="I152" i="45"/>
  <c r="K152" i="45"/>
  <c r="K151" i="45" s="1"/>
  <c r="K150" i="45" s="1"/>
  <c r="I153" i="45"/>
  <c r="J153" i="45"/>
  <c r="J152" i="45" s="1"/>
  <c r="K153" i="45"/>
  <c r="L153" i="45"/>
  <c r="L152" i="45" s="1"/>
  <c r="L151" i="45" s="1"/>
  <c r="L150" i="45" s="1"/>
  <c r="K157" i="45"/>
  <c r="I158" i="45"/>
  <c r="I157" i="45" s="1"/>
  <c r="J158" i="45"/>
  <c r="J157" i="45" s="1"/>
  <c r="K158" i="45"/>
  <c r="L158" i="45"/>
  <c r="L157" i="45" s="1"/>
  <c r="I162" i="45"/>
  <c r="I161" i="45" s="1"/>
  <c r="K162" i="45"/>
  <c r="K161" i="45" s="1"/>
  <c r="I163" i="45"/>
  <c r="J163" i="45"/>
  <c r="J162" i="45" s="1"/>
  <c r="J161" i="45" s="1"/>
  <c r="K163" i="45"/>
  <c r="L163" i="45"/>
  <c r="L162" i="45" s="1"/>
  <c r="L161" i="45" s="1"/>
  <c r="I166" i="45"/>
  <c r="K166" i="45"/>
  <c r="I167" i="45"/>
  <c r="J167" i="45"/>
  <c r="J166" i="45" s="1"/>
  <c r="K167" i="45"/>
  <c r="L167" i="45"/>
  <c r="L166" i="45" s="1"/>
  <c r="L165" i="45" s="1"/>
  <c r="I172" i="45"/>
  <c r="I171" i="45" s="1"/>
  <c r="J172" i="45"/>
  <c r="J171" i="45" s="1"/>
  <c r="K172" i="45"/>
  <c r="K171" i="45" s="1"/>
  <c r="L172" i="45"/>
  <c r="L171" i="45" s="1"/>
  <c r="I180" i="45"/>
  <c r="I179" i="45" s="1"/>
  <c r="I178" i="45" s="1"/>
  <c r="I177" i="45" s="1"/>
  <c r="J180" i="45"/>
  <c r="J179" i="45" s="1"/>
  <c r="K180" i="45"/>
  <c r="K179" i="45" s="1"/>
  <c r="L180" i="45"/>
  <c r="L179" i="45" s="1"/>
  <c r="K182" i="45"/>
  <c r="I183" i="45"/>
  <c r="I182" i="45" s="1"/>
  <c r="J183" i="45"/>
  <c r="J182" i="45" s="1"/>
  <c r="K183" i="45"/>
  <c r="L183" i="45"/>
  <c r="L182" i="45" s="1"/>
  <c r="I188" i="45"/>
  <c r="I187" i="45" s="1"/>
  <c r="J188" i="45"/>
  <c r="J187" i="45" s="1"/>
  <c r="K188" i="45"/>
  <c r="K187" i="45" s="1"/>
  <c r="L188" i="45"/>
  <c r="L187" i="45" s="1"/>
  <c r="M188" i="45"/>
  <c r="N188" i="45"/>
  <c r="O188" i="45"/>
  <c r="P188" i="45"/>
  <c r="K193" i="45"/>
  <c r="I194" i="45"/>
  <c r="I193" i="45" s="1"/>
  <c r="J194" i="45"/>
  <c r="J193" i="45" s="1"/>
  <c r="K194" i="45"/>
  <c r="L194" i="45"/>
  <c r="L193" i="45" s="1"/>
  <c r="I199" i="45"/>
  <c r="I198" i="45" s="1"/>
  <c r="J199" i="45"/>
  <c r="J198" i="45" s="1"/>
  <c r="K199" i="45"/>
  <c r="K198" i="45" s="1"/>
  <c r="L199" i="45"/>
  <c r="L198" i="45" s="1"/>
  <c r="I203" i="45"/>
  <c r="I202" i="45" s="1"/>
  <c r="I201" i="45" s="1"/>
  <c r="J203" i="45"/>
  <c r="J202" i="45" s="1"/>
  <c r="J201" i="45" s="1"/>
  <c r="K203" i="45"/>
  <c r="K202" i="45" s="1"/>
  <c r="K201" i="45" s="1"/>
  <c r="L203" i="45"/>
  <c r="L202" i="45" s="1"/>
  <c r="L201" i="45" s="1"/>
  <c r="I210" i="45"/>
  <c r="I209" i="45" s="1"/>
  <c r="I208" i="45" s="1"/>
  <c r="J210" i="45"/>
  <c r="J209" i="45" s="1"/>
  <c r="J208" i="45" s="1"/>
  <c r="K210" i="45"/>
  <c r="K209" i="45" s="1"/>
  <c r="K208" i="45" s="1"/>
  <c r="L210" i="45"/>
  <c r="L209" i="45" s="1"/>
  <c r="K212" i="45"/>
  <c r="I213" i="45"/>
  <c r="I212" i="45" s="1"/>
  <c r="J213" i="45"/>
  <c r="J212" i="45" s="1"/>
  <c r="K213" i="45"/>
  <c r="L213" i="45"/>
  <c r="L212" i="45" s="1"/>
  <c r="K221" i="45"/>
  <c r="K220" i="45" s="1"/>
  <c r="I222" i="45"/>
  <c r="I221" i="45" s="1"/>
  <c r="I220" i="45" s="1"/>
  <c r="J222" i="45"/>
  <c r="J221" i="45" s="1"/>
  <c r="J220" i="45" s="1"/>
  <c r="K222" i="45"/>
  <c r="L222" i="45"/>
  <c r="L221" i="45" s="1"/>
  <c r="L220" i="45" s="1"/>
  <c r="K225" i="45"/>
  <c r="K224" i="45" s="1"/>
  <c r="I226" i="45"/>
  <c r="I225" i="45" s="1"/>
  <c r="I224" i="45" s="1"/>
  <c r="J226" i="45"/>
  <c r="J225" i="45" s="1"/>
  <c r="J224" i="45" s="1"/>
  <c r="K226" i="45"/>
  <c r="L226" i="45"/>
  <c r="L225" i="45" s="1"/>
  <c r="L224" i="45" s="1"/>
  <c r="I233" i="45"/>
  <c r="I232" i="45" s="1"/>
  <c r="J233" i="45"/>
  <c r="J232" i="45" s="1"/>
  <c r="K233" i="45"/>
  <c r="K232" i="45" s="1"/>
  <c r="L233" i="45"/>
  <c r="L232" i="45" s="1"/>
  <c r="I235" i="45"/>
  <c r="J235" i="45"/>
  <c r="K235" i="45"/>
  <c r="L235" i="45"/>
  <c r="I238" i="45"/>
  <c r="J238" i="45"/>
  <c r="K238" i="45"/>
  <c r="L238" i="45"/>
  <c r="K241" i="45"/>
  <c r="I242" i="45"/>
  <c r="I241" i="45" s="1"/>
  <c r="J242" i="45"/>
  <c r="J241" i="45" s="1"/>
  <c r="K242" i="45"/>
  <c r="L242" i="45"/>
  <c r="L241" i="45" s="1"/>
  <c r="I245" i="45"/>
  <c r="I246" i="45"/>
  <c r="J246" i="45"/>
  <c r="J245" i="45" s="1"/>
  <c r="K246" i="45"/>
  <c r="K245" i="45" s="1"/>
  <c r="L246" i="45"/>
  <c r="L245" i="45" s="1"/>
  <c r="K249" i="45"/>
  <c r="I250" i="45"/>
  <c r="I249" i="45" s="1"/>
  <c r="J250" i="45"/>
  <c r="J249" i="45" s="1"/>
  <c r="K250" i="45"/>
  <c r="L250" i="45"/>
  <c r="L249" i="45" s="1"/>
  <c r="I253" i="45"/>
  <c r="I254" i="45"/>
  <c r="J254" i="45"/>
  <c r="J253" i="45" s="1"/>
  <c r="K254" i="45"/>
  <c r="K253" i="45" s="1"/>
  <c r="L254" i="45"/>
  <c r="L253" i="45" s="1"/>
  <c r="K256" i="45"/>
  <c r="I257" i="45"/>
  <c r="I256" i="45" s="1"/>
  <c r="J257" i="45"/>
  <c r="J256" i="45" s="1"/>
  <c r="K257" i="45"/>
  <c r="L257" i="45"/>
  <c r="L256" i="45" s="1"/>
  <c r="I259" i="45"/>
  <c r="I260" i="45"/>
  <c r="J260" i="45"/>
  <c r="J259" i="45" s="1"/>
  <c r="K260" i="45"/>
  <c r="K259" i="45" s="1"/>
  <c r="L260" i="45"/>
  <c r="L259" i="45" s="1"/>
  <c r="I264" i="45"/>
  <c r="I265" i="45"/>
  <c r="J265" i="45"/>
  <c r="J264" i="45" s="1"/>
  <c r="K265" i="45"/>
  <c r="K264" i="45" s="1"/>
  <c r="L265" i="45"/>
  <c r="L264" i="45" s="1"/>
  <c r="I267" i="45"/>
  <c r="J267" i="45"/>
  <c r="K267" i="45"/>
  <c r="L267" i="45"/>
  <c r="I270" i="45"/>
  <c r="J270" i="45"/>
  <c r="K270" i="45"/>
  <c r="L270" i="45"/>
  <c r="K273" i="45"/>
  <c r="I274" i="45"/>
  <c r="I273" i="45" s="1"/>
  <c r="J274" i="45"/>
  <c r="J273" i="45" s="1"/>
  <c r="K274" i="45"/>
  <c r="L274" i="45"/>
  <c r="L273" i="45" s="1"/>
  <c r="I278" i="45"/>
  <c r="I277" i="45" s="1"/>
  <c r="J278" i="45"/>
  <c r="J277" i="45" s="1"/>
  <c r="K278" i="45"/>
  <c r="K277" i="45" s="1"/>
  <c r="L278" i="45"/>
  <c r="L277" i="45" s="1"/>
  <c r="I282" i="45"/>
  <c r="I281" i="45" s="1"/>
  <c r="J282" i="45"/>
  <c r="J281" i="45" s="1"/>
  <c r="K282" i="45"/>
  <c r="K281" i="45" s="1"/>
  <c r="L282" i="45"/>
  <c r="L281" i="45" s="1"/>
  <c r="I286" i="45"/>
  <c r="I285" i="45" s="1"/>
  <c r="J286" i="45"/>
  <c r="J285" i="45" s="1"/>
  <c r="K286" i="45"/>
  <c r="K285" i="45" s="1"/>
  <c r="L286" i="45"/>
  <c r="L285" i="45" s="1"/>
  <c r="K288" i="45"/>
  <c r="I289" i="45"/>
  <c r="I288" i="45" s="1"/>
  <c r="J289" i="45"/>
  <c r="J288" i="45" s="1"/>
  <c r="K289" i="45"/>
  <c r="L289" i="45"/>
  <c r="L288" i="45" s="1"/>
  <c r="I292" i="45"/>
  <c r="I291" i="45" s="1"/>
  <c r="J292" i="45"/>
  <c r="J291" i="45" s="1"/>
  <c r="K292" i="45"/>
  <c r="K291" i="45" s="1"/>
  <c r="L292" i="45"/>
  <c r="L291" i="45" s="1"/>
  <c r="I298" i="45"/>
  <c r="I297" i="45" s="1"/>
  <c r="I296" i="45" s="1"/>
  <c r="J298" i="45"/>
  <c r="J297" i="45" s="1"/>
  <c r="K298" i="45"/>
  <c r="K297" i="45" s="1"/>
  <c r="L298" i="45"/>
  <c r="L297" i="45" s="1"/>
  <c r="I300" i="45"/>
  <c r="J300" i="45"/>
  <c r="K300" i="45"/>
  <c r="L300" i="45"/>
  <c r="I303" i="45"/>
  <c r="J303" i="45"/>
  <c r="K303" i="45"/>
  <c r="L303" i="45"/>
  <c r="I307" i="45"/>
  <c r="I306" i="45" s="1"/>
  <c r="J307" i="45"/>
  <c r="J306" i="45" s="1"/>
  <c r="K307" i="45"/>
  <c r="K306" i="45" s="1"/>
  <c r="L307" i="45"/>
  <c r="L306" i="45" s="1"/>
  <c r="I311" i="45"/>
  <c r="I310" i="45" s="1"/>
  <c r="J311" i="45"/>
  <c r="J310" i="45" s="1"/>
  <c r="K311" i="45"/>
  <c r="K310" i="45" s="1"/>
  <c r="L311" i="45"/>
  <c r="L310" i="45" s="1"/>
  <c r="I315" i="45"/>
  <c r="I314" i="45" s="1"/>
  <c r="J315" i="45"/>
  <c r="J314" i="45" s="1"/>
  <c r="K315" i="45"/>
  <c r="K314" i="45" s="1"/>
  <c r="L315" i="45"/>
  <c r="L314" i="45" s="1"/>
  <c r="I319" i="45"/>
  <c r="I318" i="45" s="1"/>
  <c r="J319" i="45"/>
  <c r="J318" i="45" s="1"/>
  <c r="K319" i="45"/>
  <c r="K318" i="45" s="1"/>
  <c r="L319" i="45"/>
  <c r="L318" i="45" s="1"/>
  <c r="I322" i="45"/>
  <c r="I321" i="45" s="1"/>
  <c r="J322" i="45"/>
  <c r="J321" i="45" s="1"/>
  <c r="K322" i="45"/>
  <c r="K321" i="45" s="1"/>
  <c r="L322" i="45"/>
  <c r="L321" i="45" s="1"/>
  <c r="I325" i="45"/>
  <c r="I324" i="45" s="1"/>
  <c r="J325" i="45"/>
  <c r="J324" i="45" s="1"/>
  <c r="K325" i="45"/>
  <c r="K324" i="45" s="1"/>
  <c r="L325" i="45"/>
  <c r="L324" i="45" s="1"/>
  <c r="I330" i="45"/>
  <c r="I329" i="45" s="1"/>
  <c r="J330" i="45"/>
  <c r="J329" i="45" s="1"/>
  <c r="K330" i="45"/>
  <c r="K329" i="45" s="1"/>
  <c r="L330" i="45"/>
  <c r="L329" i="45" s="1"/>
  <c r="I332" i="45"/>
  <c r="J332" i="45"/>
  <c r="K332" i="45"/>
  <c r="L332" i="45"/>
  <c r="I335" i="45"/>
  <c r="J335" i="45"/>
  <c r="K335" i="45"/>
  <c r="L335" i="45"/>
  <c r="I339" i="45"/>
  <c r="I338" i="45" s="1"/>
  <c r="J339" i="45"/>
  <c r="J338" i="45" s="1"/>
  <c r="K339" i="45"/>
  <c r="K338" i="45" s="1"/>
  <c r="L339" i="45"/>
  <c r="L338" i="45" s="1"/>
  <c r="I343" i="45"/>
  <c r="I342" i="45" s="1"/>
  <c r="J343" i="45"/>
  <c r="J342" i="45" s="1"/>
  <c r="K343" i="45"/>
  <c r="K342" i="45" s="1"/>
  <c r="L343" i="45"/>
  <c r="L342" i="45" s="1"/>
  <c r="I347" i="45"/>
  <c r="I346" i="45" s="1"/>
  <c r="J347" i="45"/>
  <c r="J346" i="45" s="1"/>
  <c r="K347" i="45"/>
  <c r="K346" i="45" s="1"/>
  <c r="L347" i="45"/>
  <c r="L346" i="45" s="1"/>
  <c r="I351" i="45"/>
  <c r="I350" i="45" s="1"/>
  <c r="J351" i="45"/>
  <c r="J350" i="45" s="1"/>
  <c r="K351" i="45"/>
  <c r="K350" i="45" s="1"/>
  <c r="L351" i="45"/>
  <c r="L350" i="45" s="1"/>
  <c r="I354" i="45"/>
  <c r="I353" i="45" s="1"/>
  <c r="J354" i="45"/>
  <c r="J353" i="45" s="1"/>
  <c r="K354" i="45"/>
  <c r="K353" i="45" s="1"/>
  <c r="L354" i="45"/>
  <c r="L353" i="45" s="1"/>
  <c r="I357" i="45"/>
  <c r="I356" i="45" s="1"/>
  <c r="J357" i="45"/>
  <c r="J356" i="45" s="1"/>
  <c r="K357" i="45"/>
  <c r="K356" i="45" s="1"/>
  <c r="L357" i="45"/>
  <c r="L356" i="45" s="1"/>
  <c r="F27" i="4"/>
  <c r="I328" i="48" l="1"/>
  <c r="I296" i="48"/>
  <c r="I295" i="48" s="1"/>
  <c r="L231" i="48"/>
  <c r="L230" i="48" s="1"/>
  <c r="L328" i="48"/>
  <c r="K165" i="48"/>
  <c r="K151" i="48"/>
  <c r="K150" i="48" s="1"/>
  <c r="K89" i="48"/>
  <c r="K62" i="48"/>
  <c r="K61" i="48" s="1"/>
  <c r="K328" i="48"/>
  <c r="K296" i="48"/>
  <c r="K295" i="48" s="1"/>
  <c r="K263" i="48"/>
  <c r="K231" i="48"/>
  <c r="K230" i="48" s="1"/>
  <c r="J328" i="48"/>
  <c r="J296" i="48"/>
  <c r="J295" i="48" s="1"/>
  <c r="L296" i="48"/>
  <c r="K178" i="48"/>
  <c r="K177" i="48" s="1"/>
  <c r="K176" i="48" s="1"/>
  <c r="K160" i="48"/>
  <c r="K131" i="48"/>
  <c r="K109" i="48"/>
  <c r="K30" i="48"/>
  <c r="L208" i="48"/>
  <c r="L178" i="48"/>
  <c r="L177" i="48" s="1"/>
  <c r="L165" i="48"/>
  <c r="L160" i="48"/>
  <c r="L151" i="48"/>
  <c r="L150" i="48" s="1"/>
  <c r="L131" i="48"/>
  <c r="L109" i="48"/>
  <c r="L89" i="48"/>
  <c r="L62" i="48"/>
  <c r="L61" i="48" s="1"/>
  <c r="L31" i="48"/>
  <c r="J160" i="48"/>
  <c r="J131" i="48"/>
  <c r="I160" i="48"/>
  <c r="I131" i="48"/>
  <c r="J231" i="48"/>
  <c r="J230" i="48" s="1"/>
  <c r="J208" i="48"/>
  <c r="J178" i="48"/>
  <c r="J263" i="48"/>
  <c r="J109" i="48"/>
  <c r="J89" i="48"/>
  <c r="J62" i="48"/>
  <c r="J61" i="48" s="1"/>
  <c r="J31" i="48"/>
  <c r="I263" i="48"/>
  <c r="I231" i="48"/>
  <c r="I230" i="48" s="1"/>
  <c r="I208" i="48"/>
  <c r="I178" i="48"/>
  <c r="I177" i="48" s="1"/>
  <c r="I109" i="48"/>
  <c r="I89" i="48"/>
  <c r="I62" i="48"/>
  <c r="I61" i="48" s="1"/>
  <c r="I31" i="48"/>
  <c r="K328" i="47"/>
  <c r="K296" i="47"/>
  <c r="K295" i="47" s="1"/>
  <c r="L231" i="47"/>
  <c r="L230" i="47" s="1"/>
  <c r="L208" i="47"/>
  <c r="L178" i="47"/>
  <c r="L165" i="47"/>
  <c r="L160" i="47" s="1"/>
  <c r="L151" i="47"/>
  <c r="L150" i="47" s="1"/>
  <c r="L131" i="47"/>
  <c r="L109" i="47"/>
  <c r="L89" i="47"/>
  <c r="L62" i="47"/>
  <c r="L61" i="47" s="1"/>
  <c r="L31" i="47"/>
  <c r="J328" i="47"/>
  <c r="J296" i="47"/>
  <c r="J295" i="47" s="1"/>
  <c r="I328" i="47"/>
  <c r="I296" i="47"/>
  <c r="I295" i="47" s="1"/>
  <c r="L328" i="47"/>
  <c r="L296" i="47"/>
  <c r="L295" i="47" s="1"/>
  <c r="I231" i="47"/>
  <c r="I230" i="47" s="1"/>
  <c r="I208" i="47"/>
  <c r="J263" i="47"/>
  <c r="J231" i="47"/>
  <c r="J230" i="47" s="1"/>
  <c r="J109" i="47"/>
  <c r="J89" i="47"/>
  <c r="K178" i="47"/>
  <c r="K177" i="47" s="1"/>
  <c r="J151" i="47"/>
  <c r="J150" i="47" s="1"/>
  <c r="J131" i="47"/>
  <c r="I109" i="47"/>
  <c r="I89" i="47"/>
  <c r="K62" i="47"/>
  <c r="K61" i="47" s="1"/>
  <c r="J178" i="47"/>
  <c r="J177" i="47" s="1"/>
  <c r="J176" i="47" s="1"/>
  <c r="K165" i="47"/>
  <c r="K160" i="47" s="1"/>
  <c r="I160" i="47"/>
  <c r="I151" i="47"/>
  <c r="I150" i="47" s="1"/>
  <c r="I131" i="47"/>
  <c r="J62" i="47"/>
  <c r="J61" i="47" s="1"/>
  <c r="J31" i="47"/>
  <c r="K263" i="47"/>
  <c r="K231" i="47"/>
  <c r="K230" i="47" s="1"/>
  <c r="K208" i="47"/>
  <c r="I178" i="47"/>
  <c r="I177" i="47" s="1"/>
  <c r="I176" i="47" s="1"/>
  <c r="J165" i="47"/>
  <c r="J160" i="47" s="1"/>
  <c r="K109" i="47"/>
  <c r="K30" i="47" s="1"/>
  <c r="K89" i="47"/>
  <c r="I62" i="47"/>
  <c r="I61" i="47" s="1"/>
  <c r="I31" i="47"/>
  <c r="I30" i="47" s="1"/>
  <c r="I360" i="47" s="1"/>
  <c r="I328" i="46"/>
  <c r="I296" i="46"/>
  <c r="I295" i="46" s="1"/>
  <c r="I131" i="46"/>
  <c r="I89" i="46"/>
  <c r="L328" i="46"/>
  <c r="L296" i="46"/>
  <c r="L295" i="46" s="1"/>
  <c r="J263" i="46"/>
  <c r="J231" i="46"/>
  <c r="J230" i="46" s="1"/>
  <c r="K328" i="46"/>
  <c r="K296" i="46"/>
  <c r="K295" i="46" s="1"/>
  <c r="I263" i="46"/>
  <c r="I231" i="46"/>
  <c r="I230" i="46" s="1"/>
  <c r="I178" i="46"/>
  <c r="I177" i="46" s="1"/>
  <c r="I109" i="46"/>
  <c r="J328" i="46"/>
  <c r="J296" i="46"/>
  <c r="J295" i="46" s="1"/>
  <c r="I160" i="46"/>
  <c r="I151" i="46"/>
  <c r="I150" i="46" s="1"/>
  <c r="I62" i="46"/>
  <c r="I61" i="46" s="1"/>
  <c r="I31" i="46"/>
  <c r="I30" i="46" s="1"/>
  <c r="L178" i="46"/>
  <c r="L177" i="46" s="1"/>
  <c r="K151" i="46"/>
  <c r="K150" i="46" s="1"/>
  <c r="K131" i="46"/>
  <c r="J109" i="46"/>
  <c r="J89" i="46"/>
  <c r="L62" i="46"/>
  <c r="L61" i="46" s="1"/>
  <c r="L31" i="46"/>
  <c r="L263" i="46"/>
  <c r="L231" i="46"/>
  <c r="L230" i="46" s="1"/>
  <c r="K178" i="46"/>
  <c r="K177" i="46" s="1"/>
  <c r="J160" i="46"/>
  <c r="K263" i="46"/>
  <c r="K231" i="46"/>
  <c r="K230" i="46" s="1"/>
  <c r="J178" i="46"/>
  <c r="J177" i="46" s="1"/>
  <c r="J176" i="46" s="1"/>
  <c r="K165" i="46"/>
  <c r="K160" i="46" s="1"/>
  <c r="L109" i="46"/>
  <c r="L89" i="46"/>
  <c r="J30" i="46"/>
  <c r="J360" i="46" s="1"/>
  <c r="J165" i="46"/>
  <c r="L160" i="46"/>
  <c r="L151" i="46"/>
  <c r="L150" i="46" s="1"/>
  <c r="L131" i="46"/>
  <c r="K109" i="46"/>
  <c r="K89" i="46"/>
  <c r="K30" i="46" s="1"/>
  <c r="J328" i="45"/>
  <c r="J296" i="45"/>
  <c r="J295" i="45" s="1"/>
  <c r="I263" i="45"/>
  <c r="K231" i="45"/>
  <c r="K230" i="45" s="1"/>
  <c r="K165" i="45"/>
  <c r="K109" i="45"/>
  <c r="I89" i="45"/>
  <c r="K31" i="45"/>
  <c r="K30" i="45" s="1"/>
  <c r="I328" i="45"/>
  <c r="K263" i="45"/>
  <c r="I165" i="45"/>
  <c r="I160" i="45" s="1"/>
  <c r="K328" i="45"/>
  <c r="K296" i="45"/>
  <c r="K295" i="45" s="1"/>
  <c r="I295" i="45"/>
  <c r="K178" i="45"/>
  <c r="K177" i="45" s="1"/>
  <c r="K131" i="45"/>
  <c r="L328" i="45"/>
  <c r="L296" i="45"/>
  <c r="L295" i="45" s="1"/>
  <c r="I231" i="45"/>
  <c r="K160" i="45"/>
  <c r="I151" i="45"/>
  <c r="I150" i="45" s="1"/>
  <c r="I131" i="45"/>
  <c r="I109" i="45"/>
  <c r="K89" i="45"/>
  <c r="K62" i="45"/>
  <c r="K61" i="45" s="1"/>
  <c r="I31" i="45"/>
  <c r="J263" i="45"/>
  <c r="J231" i="45"/>
  <c r="J178" i="45"/>
  <c r="J177" i="45" s="1"/>
  <c r="L160" i="45"/>
  <c r="L131" i="45"/>
  <c r="J109" i="45"/>
  <c r="J89" i="45"/>
  <c r="J31" i="45"/>
  <c r="L263" i="45"/>
  <c r="L231" i="45"/>
  <c r="L208" i="45"/>
  <c r="L178" i="45"/>
  <c r="L177" i="45" s="1"/>
  <c r="J165" i="45"/>
  <c r="J160" i="45" s="1"/>
  <c r="J151" i="45"/>
  <c r="J150" i="45" s="1"/>
  <c r="J131" i="45"/>
  <c r="L109" i="45"/>
  <c r="L89" i="45"/>
  <c r="L62" i="45"/>
  <c r="L61" i="45" s="1"/>
  <c r="L31" i="45"/>
  <c r="L30" i="45" s="1"/>
  <c r="I30" i="48" l="1"/>
  <c r="J30" i="48"/>
  <c r="J360" i="48" s="1"/>
  <c r="L30" i="48"/>
  <c r="L176" i="48"/>
  <c r="K360" i="48"/>
  <c r="L295" i="48"/>
  <c r="I176" i="48"/>
  <c r="J177" i="48"/>
  <c r="J176" i="48" s="1"/>
  <c r="K176" i="47"/>
  <c r="K360" i="47" s="1"/>
  <c r="J30" i="47"/>
  <c r="J360" i="47" s="1"/>
  <c r="L30" i="47"/>
  <c r="L360" i="47" s="1"/>
  <c r="L177" i="47"/>
  <c r="L176" i="47" s="1"/>
  <c r="L30" i="46"/>
  <c r="L360" i="46" s="1"/>
  <c r="K176" i="46"/>
  <c r="K360" i="46" s="1"/>
  <c r="L176" i="46"/>
  <c r="I176" i="46"/>
  <c r="I360" i="46" s="1"/>
  <c r="J30" i="45"/>
  <c r="J176" i="45"/>
  <c r="L230" i="45"/>
  <c r="L176" i="45" s="1"/>
  <c r="L360" i="45" s="1"/>
  <c r="J230" i="45"/>
  <c r="I30" i="45"/>
  <c r="I360" i="45" s="1"/>
  <c r="K360" i="45"/>
  <c r="I230" i="45"/>
  <c r="I176" i="45" s="1"/>
  <c r="K176" i="45"/>
  <c r="L360" i="48" l="1"/>
  <c r="I360" i="48"/>
  <c r="J360" i="45"/>
  <c r="G22" i="35" l="1"/>
  <c r="G27" i="35"/>
  <c r="C20" i="28" l="1"/>
  <c r="C21" i="28"/>
  <c r="C22" i="28"/>
  <c r="C23" i="28"/>
  <c r="C25" i="28"/>
  <c r="C26" i="28"/>
  <c r="C27" i="28"/>
  <c r="C28" i="28"/>
  <c r="C29" i="28"/>
  <c r="C30" i="28"/>
  <c r="C31" i="28"/>
  <c r="C32" i="28"/>
  <c r="C33" i="28"/>
  <c r="C34" i="28"/>
  <c r="D35" i="28"/>
  <c r="C35" i="28" s="1"/>
  <c r="E35" i="28"/>
  <c r="E24" i="28" s="1"/>
  <c r="E47" i="28" s="1"/>
  <c r="F35" i="28"/>
  <c r="F24" i="28" s="1"/>
  <c r="F47" i="28" s="1"/>
  <c r="G35" i="28"/>
  <c r="G24" i="28" s="1"/>
  <c r="G47" i="28" s="1"/>
  <c r="H35" i="28"/>
  <c r="H24" i="28" s="1"/>
  <c r="H47" i="28" s="1"/>
  <c r="C37" i="28"/>
  <c r="C38" i="28"/>
  <c r="C39" i="28"/>
  <c r="C40" i="28"/>
  <c r="C41" i="28"/>
  <c r="C42" i="28"/>
  <c r="C43" i="28"/>
  <c r="C44" i="28"/>
  <c r="C45" i="28"/>
  <c r="C46" i="28"/>
  <c r="D24" i="28" l="1"/>
  <c r="L18" i="27"/>
  <c r="S18" i="27"/>
  <c r="L19" i="27"/>
  <c r="S19" i="27"/>
  <c r="L20" i="27"/>
  <c r="S20" i="27"/>
  <c r="L21" i="27"/>
  <c r="S21" i="27"/>
  <c r="L22" i="27"/>
  <c r="S22" i="27"/>
  <c r="L23" i="27"/>
  <c r="S23" i="27"/>
  <c r="L24" i="27"/>
  <c r="S24" i="27"/>
  <c r="B25" i="27"/>
  <c r="C25" i="27"/>
  <c r="D25" i="27"/>
  <c r="E25" i="27"/>
  <c r="F25" i="27"/>
  <c r="G25" i="27"/>
  <c r="H25" i="27"/>
  <c r="I25" i="27"/>
  <c r="J25" i="27"/>
  <c r="K25" i="27"/>
  <c r="M25" i="27"/>
  <c r="N25" i="27"/>
  <c r="O25" i="27"/>
  <c r="P25" i="27"/>
  <c r="Q25" i="27"/>
  <c r="R25" i="27"/>
  <c r="B26" i="27"/>
  <c r="C26" i="27"/>
  <c r="D26" i="27"/>
  <c r="E26" i="27"/>
  <c r="F26" i="27"/>
  <c r="G26" i="27"/>
  <c r="H26" i="27"/>
  <c r="I26" i="27"/>
  <c r="J26" i="27"/>
  <c r="K26" i="27"/>
  <c r="M26" i="27"/>
  <c r="N26" i="27"/>
  <c r="O26" i="27"/>
  <c r="P26" i="27"/>
  <c r="Q26" i="27"/>
  <c r="R26" i="27"/>
  <c r="L25" i="27" l="1"/>
  <c r="S26" i="27"/>
  <c r="L26" i="27"/>
  <c r="S25" i="27"/>
  <c r="C24" i="28"/>
  <c r="D47" i="28"/>
  <c r="C47" i="28" s="1"/>
  <c r="N25" i="4" l="1"/>
  <c r="J27" i="4"/>
  <c r="N26" i="4"/>
  <c r="N22" i="4"/>
  <c r="N23" i="4"/>
  <c r="N24" i="4"/>
  <c r="L27" i="4"/>
  <c r="H27" i="4"/>
  <c r="E27" i="4"/>
  <c r="N29" i="4" l="1"/>
</calcChain>
</file>

<file path=xl/sharedStrings.xml><?xml version="1.0" encoding="utf-8"?>
<sst xmlns="http://schemas.openxmlformats.org/spreadsheetml/2006/main" count="1947" uniqueCount="467">
  <si>
    <t xml:space="preserve">P A T V I R T I N T A </t>
  </si>
  <si>
    <t>Klaipėdos rajono savivaldybės</t>
  </si>
  <si>
    <t>administracijos direktoriaus</t>
  </si>
  <si>
    <t>(Įstaigos pavadinimas)</t>
  </si>
  <si>
    <t>Pavadinimas</t>
  </si>
  <si>
    <t>Patvirtinta įmokų suma,</t>
  </si>
  <si>
    <t>įskaitant patikslinimą</t>
  </si>
  <si>
    <t>metams</t>
  </si>
  <si>
    <t>ataskaitiniam</t>
  </si>
  <si>
    <t>laikotarpiui</t>
  </si>
  <si>
    <t>į biudžetą per</t>
  </si>
  <si>
    <t>ataskaitinį</t>
  </si>
  <si>
    <t>laikotarpį</t>
  </si>
  <si>
    <t>Gauti biudžeto</t>
  </si>
  <si>
    <t>asignavimai</t>
  </si>
  <si>
    <t>per ataskaitinį</t>
  </si>
  <si>
    <t>Negauti biudžeto</t>
  </si>
  <si>
    <t>asignavimai per</t>
  </si>
  <si>
    <t>Likutis metų pradžioje, iš viso</t>
  </si>
  <si>
    <t>X</t>
  </si>
  <si>
    <t>Įstaigos vadovas</t>
  </si>
  <si>
    <t>Faktinės įmokos</t>
  </si>
  <si>
    <t>Vyriausiasis buhalteris</t>
  </si>
  <si>
    <t>(parašas)</t>
  </si>
  <si>
    <t xml:space="preserve">  </t>
  </si>
  <si>
    <t>(vardas ir pavardė)</t>
  </si>
  <si>
    <t>Įmokos už išlaikymą švietimo, socialinės
apsaugos ir kitose įstaigose</t>
  </si>
  <si>
    <t>(Eur., euro cnt.)</t>
  </si>
  <si>
    <t>Likutis ataskaitinio laikotarpio pabaigoje,
iš viso</t>
  </si>
  <si>
    <t xml:space="preserve">Panaudoti </t>
  </si>
  <si>
    <t xml:space="preserve">Pajamos už paslaugas ir nuomą, 
iš viso </t>
  </si>
  <si>
    <t xml:space="preserve">Pajamų už socialinio būsto nuomą 
įmokos </t>
  </si>
  <si>
    <t xml:space="preserve">Pajamų už socialinio būsto paslaugas
įmokos </t>
  </si>
  <si>
    <t>Biudžetinių įstaigų pajamų už prekes ir paslaugas įmokos</t>
  </si>
  <si>
    <t>Pajamų už ilgalaikio ir trumpalaikio materialiojo turto nuomą įmokos</t>
  </si>
  <si>
    <t>2018 m. vasario 6 d.</t>
  </si>
  <si>
    <t>įsakymu Nr.(5.1.1) AV - 306</t>
  </si>
  <si>
    <t>(Registracijos kodas ir buveinės adresas)</t>
  </si>
  <si>
    <t>B. Į. Dovilų etninės kultūros centras</t>
  </si>
  <si>
    <t>300077665, Gargždų g. 1, Dovilai, Klaipėdos r.</t>
  </si>
  <si>
    <t>Lilija Kerpienė</t>
  </si>
  <si>
    <t>Daiva Šiukštienė</t>
  </si>
  <si>
    <t>(vyriausiojo buhalterio (buhalterio) ar jo įgalioto asmens pareigos)</t>
  </si>
  <si>
    <t>Buhalterė</t>
  </si>
  <si>
    <t>(vadovo ar jo įgalioto asmens pareigos)</t>
  </si>
  <si>
    <t>Direktorė</t>
  </si>
  <si>
    <t>IŠ VISO:</t>
  </si>
  <si>
    <t>Laikotarpio pabaigos likutis
(3+4-5-6)</t>
  </si>
  <si>
    <t>Grąžintinų sumų pokytis</t>
  </si>
  <si>
    <t>Gauta iš iždo sumų</t>
  </si>
  <si>
    <t xml:space="preserve">Pervesta į iždą grąžintinų iš iždo sumų </t>
  </si>
  <si>
    <t>Laikotarpio pradžios likutis</t>
  </si>
  <si>
    <t xml:space="preserve">Sukauptos gautinos iš savivaldybės iždo sumos </t>
  </si>
  <si>
    <t>Didžiosios knygos sąskaitos pavadinimas</t>
  </si>
  <si>
    <t>Didžiosios knygos sąskaitos numeris</t>
  </si>
  <si>
    <t>(Eurais)</t>
  </si>
  <si>
    <t>Dovilai</t>
  </si>
  <si>
    <t>(įstaigos pavadinimas, kodas)</t>
  </si>
  <si>
    <t xml:space="preserve">(Savivaldybės biudžetinių įstaigų  pajamų įmokų ataskaitos forma S7) </t>
  </si>
  <si>
    <t>7 priedas</t>
  </si>
  <si>
    <t>pateikimo taisyklių</t>
  </si>
  <si>
    <t>finansinėms ataskaitoms sudaryti,</t>
  </si>
  <si>
    <t xml:space="preserve">Informacijos, reikalingos Lietuvos Respublikos savivaldybių iždų </t>
  </si>
  <si>
    <t xml:space="preserve">                            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</si>
  <si>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</si>
  <si>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Kiti darbuotojai</t>
  </si>
  <si>
    <t>Iš viso</t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</si>
  <si>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</si>
  <si>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ataskaitinio laikotarpio pabaigoje</t>
  </si>
  <si>
    <t>metų pradžioje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</si>
  <si>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</si>
  <si>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t>kitoms išmo-koms</t>
  </si>
  <si>
    <t>skatina-mosioms išmokoms</t>
  </si>
  <si>
    <t>už darbą poilsio ir švenčių dienomis, naktinį bei viršvalandinį darbą ir budėjimą</t>
  </si>
  <si>
    <t>Faktiškai</t>
  </si>
  <si>
    <t>Patvirtinta etatų sąraše</t>
  </si>
  <si>
    <t>Įvykdyta, eurais</t>
  </si>
  <si>
    <t>Ataskaitinio laikotarpio patikslintas planas, eurais</t>
  </si>
  <si>
    <t>Pareigybių skaičius, vnt.</t>
  </si>
  <si>
    <t>Pareigybės</t>
  </si>
  <si>
    <t>Išlaidų klasifikacija pagal valstybės funkcijas:</t>
  </si>
  <si>
    <t>Programa:</t>
  </si>
  <si>
    <t>(data ir numeris)</t>
  </si>
  <si>
    <t>(Įstaigos pavadinimas, kodas)</t>
  </si>
  <si>
    <t xml:space="preserve">Iš viso: </t>
  </si>
  <si>
    <t>Iš jų pareigybės priskiriamos D lygiui (darbininkai)</t>
  </si>
  <si>
    <t>Kultūros ir meno darbuotojai</t>
  </si>
  <si>
    <t>už darbą poilsio ir švenčių dienomis, naktinį bei viršvalandinį darbą ir bud.</t>
  </si>
  <si>
    <t>priedams ir priemokoms</t>
  </si>
  <si>
    <t>pareiginės algos kintamajai daliai</t>
  </si>
  <si>
    <t>pareiginei algai</t>
  </si>
  <si>
    <t>SB</t>
  </si>
  <si>
    <t>Dovilų etninės kultūros centro veiklos organizavimas</t>
  </si>
  <si>
    <t xml:space="preserve">                                  (vardas ir pavardė)</t>
  </si>
  <si>
    <t xml:space="preserve">  (parašas)</t>
  </si>
  <si>
    <t>Iš viso:</t>
  </si>
  <si>
    <t xml:space="preserve"> biudžeto lėšos</t>
  </si>
  <si>
    <t xml:space="preserve">Iš viso  </t>
  </si>
  <si>
    <t>Išlaidų pavadinimas</t>
  </si>
  <si>
    <t>Išlaidų ekonominės klasifikacijos kodas</t>
  </si>
  <si>
    <t>2.7.3.1.1.1.</t>
  </si>
  <si>
    <t>2.2.1.1.1.30</t>
  </si>
  <si>
    <t>2.2.1.1.1.20</t>
  </si>
  <si>
    <t>2.2.1.1.1.21.</t>
  </si>
  <si>
    <t>Darbo užmokestis</t>
  </si>
  <si>
    <t xml:space="preserve">savivaldybės
 biudžeto </t>
  </si>
  <si>
    <t>P A T V I R T I N T A</t>
  </si>
  <si>
    <t xml:space="preserve">  (vyriausiasis buhalteris (buhalteris)/centralizuotos apskaitos įstaigos vadovas arba jo įgaliotas asmuo</t>
  </si>
  <si>
    <t xml:space="preserve">      (įstaigos vadovo ar jo įgalioto asmens pareigų  pavadinimas)</t>
  </si>
  <si>
    <t>IŠ VISO</t>
  </si>
  <si>
    <t>Kitos ilgalaikės mokėtinos sumos (grąžintos)</t>
  </si>
  <si>
    <t>Kitos trumpalaikės mokėtinos sumos (grąžintos)</t>
  </si>
  <si>
    <t>Kitos mokėtinos sumos (grąžintos)</t>
  </si>
  <si>
    <t xml:space="preserve">Draudimo techniniai atidėjiniai </t>
  </si>
  <si>
    <t xml:space="preserve">Akcijos  (išpirktos) </t>
  </si>
  <si>
    <t>Ilgalaikės paskolos (grąžintos)</t>
  </si>
  <si>
    <t>Trumpalaikės paskolos (grąžintos)</t>
  </si>
  <si>
    <t>Paskolos (grąžintos)</t>
  </si>
  <si>
    <t>Ilgalaikės išvestinės finansinės priemonės (grąžintos)</t>
  </si>
  <si>
    <t>Trumpalaikės išvestinės finansinės priemonės (grąžintos)</t>
  </si>
  <si>
    <t>Išvestinės finansinės priemonės (grąžintos)</t>
  </si>
  <si>
    <t>Ilgalaikiai vertybiniai popieriai (išpirkti)</t>
  </si>
  <si>
    <t>Trumpalaikiai vertybiniai popieriai (išpirkti)</t>
  </si>
  <si>
    <t>Vertybiniai popieriai (išpirkti)</t>
  </si>
  <si>
    <t>Kiti ilgalaikiai indėliai</t>
  </si>
  <si>
    <t>Kiti trumpalaikiai indėliai</t>
  </si>
  <si>
    <t>Kiti indėliai</t>
  </si>
  <si>
    <t>Ilgalaikiai pervedamieji indėliai</t>
  </si>
  <si>
    <t>Trumpalaikiai pervedamieji indėliai</t>
  </si>
  <si>
    <t>Pervedamieji indėliai</t>
  </si>
  <si>
    <t>Grynieji pinigai</t>
  </si>
  <si>
    <t xml:space="preserve">Grynieji pinigai ir indėliai </t>
  </si>
  <si>
    <t>Užsienio finansinių įsipareigojimų vykdymo išlaidos (kreditoriams nerezidentams grąžintos skolos)</t>
  </si>
  <si>
    <t>Akcijos (išpirktos)</t>
  </si>
  <si>
    <t>Ilgalaikės  paskolos (grąžintos)</t>
  </si>
  <si>
    <t>Kiti trumpalaikiai indėlai</t>
  </si>
  <si>
    <t>Grynieji pinigai ir indėliai</t>
  </si>
  <si>
    <t>Vidaus finansinių įsipareigojimų vykdymo išlaidos ( kreditoriams rezidentams grąžintos skolos)</t>
  </si>
  <si>
    <t xml:space="preserve">Finansinių įsipareigojimų vykdymo išlaidos (grąžintos skolos) </t>
  </si>
  <si>
    <t>Kitos ilgalaikės mokėtinos sumos (suteiktos)</t>
  </si>
  <si>
    <t>Kitos trumpalaikės mokėtinos sumos (suteiktos)</t>
  </si>
  <si>
    <t>Kitos mokėtinos sumos (suteiktos)</t>
  </si>
  <si>
    <t>Akcijos (įsigytos iš nerezidentų)</t>
  </si>
  <si>
    <t>Ilgalaikės paskolos (suteiktos nerezidentams)</t>
  </si>
  <si>
    <t>Trumpalaikės paskolos (suteiktos nerezidentams)</t>
  </si>
  <si>
    <t>Paskolos (suteiktos nerezidentams)</t>
  </si>
  <si>
    <t>Ilgalaikės išvestinės finansinės priemonės (įsigytos iš nerezidentų)</t>
  </si>
  <si>
    <t>Trumpalaikės išvestinės finansinės priemonės (įsigytos iš nerezidentų)</t>
  </si>
  <si>
    <t>Išvestinės finansinės priemonės (įsigytos iš nerezidentų)</t>
  </si>
  <si>
    <t>Ilgalaikiai  vertybiniai popieriai (įsigyti iš nerezidentų)</t>
  </si>
  <si>
    <t>Trumpalaikiai vertybiniai popieriai (įsigyti iš nerezidentų)</t>
  </si>
  <si>
    <t>Vertybiniai popieriai (įsigyti iš nerezidentų)</t>
  </si>
  <si>
    <t>Užsienio finansinio turto padidėjimo išlaidos (investavimas į nerezidentus išlaidos)</t>
  </si>
  <si>
    <t xml:space="preserve">Akcijos (įsigytos iš rezidentų) </t>
  </si>
  <si>
    <t>Ilgalaikės paskolos (suteiktos rezidentams)</t>
  </si>
  <si>
    <t>Trumpalaikės paskolos (suteiktos rezidentams)</t>
  </si>
  <si>
    <t>Paskolos (suteiktos rezidentams)</t>
  </si>
  <si>
    <t>Ilgalaikės išvestinės finansinės priemonės (įsigytos iš rezidentų)</t>
  </si>
  <si>
    <t>Trumpalaikės išvestinės finansinės priemonės (įsigytos iš rezidentų)</t>
  </si>
  <si>
    <t>Išvestinės finansinės priemonės (įsigytos iš rezidentų)</t>
  </si>
  <si>
    <t>Ilgalaikiai vertybiniai popieriai (įsigyti iš rezidentų)</t>
  </si>
  <si>
    <t>Trumpalaikiai vertybiniai popieriai (įsigyti iš rezidentų)</t>
  </si>
  <si>
    <t>Vertybiniai popieriai (įsigyti iš rezidentų)</t>
  </si>
  <si>
    <t xml:space="preserve">Kiti ilgalaikiai indėliai </t>
  </si>
  <si>
    <t xml:space="preserve">Pervedamieji indėliai </t>
  </si>
  <si>
    <t>Vidaus finansinio turto padidėjimo išlaidos (investavimas į rezidentus išlaidos)</t>
  </si>
  <si>
    <t>Finansinio turto padidėjimo išlaidos (finansinio turto įsigijimo/investavimo išlaidos)</t>
  </si>
  <si>
    <t>Miškų, vaismedžių ir kitų augalų įsigijimo išlaidos</t>
  </si>
  <si>
    <t>Gyvulių ir kitų gyvūnų įsigijimo išlaidos</t>
  </si>
  <si>
    <t>Žemės gelmių išteklių įsigijimo išlaidos</t>
  </si>
  <si>
    <t>Biologinio turto ir žemės gelmių  išteklių įsigijimo išlaidos</t>
  </si>
  <si>
    <t>Ilgalaikio turto finansinės nuomos (lizingo) išlaidos</t>
  </si>
  <si>
    <t>Ilgalaikio turto finansinės nuomos (lizingo)  išlaidos</t>
  </si>
  <si>
    <t>Kitų atsargų įsigijimo išlaidos</t>
  </si>
  <si>
    <t>Karinių atsargų įsigijimo išlaidos</t>
  </si>
  <si>
    <t>Prekių, skirtų parduoti arba perduoti įsigijimo išlaidos</t>
  </si>
  <si>
    <t>Pagamintos produkcijos įsigijimo išlaidos</t>
  </si>
  <si>
    <t>Nebaigtos gaminti produkcijos  įsigijimo išlaidos</t>
  </si>
  <si>
    <t>Žaliavų ir medžiagų įsigijimo išlaidos</t>
  </si>
  <si>
    <t>Strateginių ir neliečiamųjų atsargų įsigijimo išlaidos</t>
  </si>
  <si>
    <t>Atsargų kūrimo ir įsigijimo išlaidos</t>
  </si>
  <si>
    <t>Kito nematerialiojo turto įsigijimo išlaidos</t>
  </si>
  <si>
    <t>Literatūros ir meno kūrinių įsigijimo išlaidos</t>
  </si>
  <si>
    <t>Patentų įsigijimo išlaidos</t>
  </si>
  <si>
    <t>Kompiuterinės programinės įrangos ir kompiuterinės programinės įrangos licencijų įsigijimo išlaidos</t>
  </si>
  <si>
    <t>Nematerialiojo turto kūrimo ir įsigijimo išlaidos</t>
  </si>
  <si>
    <t>Kito ilgalaikio materialiojo turto įsigijimo išlaidos</t>
  </si>
  <si>
    <t>Kitų vertybių įsigijimo išlaidos</t>
  </si>
  <si>
    <t>Antikvarinių ir kitų meno kūrinių įsigijimo išlaidos</t>
  </si>
  <si>
    <t>Muziejinių vertybių įsigijimo išlaidos</t>
  </si>
  <si>
    <t>Kultūros ir kitų vertybių įsigijimo išlaidos</t>
  </si>
  <si>
    <t>Ginklų ir karinės įrangos įsigijimo išlaidos</t>
  </si>
  <si>
    <t>Kitų mašinų ir įrenginių įsigijimo išlaidos</t>
  </si>
  <si>
    <t>Transporto priemonių įsigijimo išlaidos</t>
  </si>
  <si>
    <t>Mašinų ir įrenginių įsigijimo išlaidos</t>
  </si>
  <si>
    <t>Infrastruktūros ir kitų statinių įsigijimo išlaidos</t>
  </si>
  <si>
    <t>Negyvenamųjų pastatų įsigijimo išlaidos</t>
  </si>
  <si>
    <t>Gyvenamųjų namų įsigijimo išlaidos</t>
  </si>
  <si>
    <t>Pastatų ir statinių įsigijimo išlaidos</t>
  </si>
  <si>
    <t xml:space="preserve">Žemės įsigijimo išlaidos </t>
  </si>
  <si>
    <t xml:space="preserve">Žemės įsigIjimo išlaidos </t>
  </si>
  <si>
    <t>Ilgalaikio materialiojo turto kūrimo ir įsigijimo išlaidos</t>
  </si>
  <si>
    <t>Materialiojo ir nematerialiojo turto įsigijimo išlaidos</t>
  </si>
  <si>
    <t xml:space="preserve"> MATERIALIOJO IR NEMATERIALIOJO TURTO ĮSIGIJIMO, FINANSINIO TURTO PADIDĖJIMO IR FINANSINIŲ ĮSIPAREIGOJIMŲ VYKDYMO IŠLAIDOS</t>
  </si>
  <si>
    <t>Pervedamos Europos sąjungos, kitos tarptautinės finansinės paramos ir bendrojo finansavimo lėšos investicijos ne valdžios sektoriui</t>
  </si>
  <si>
    <t xml:space="preserve">Pervedamos Europos sąjungos, kitos tarptautinės finansinės paramos ir bendrojo finansavimo lėšos investicijoms kitiems valdžios sektoriaus subjektams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</si>
  <si>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</si>
  <si>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</t>
  </si>
  <si>
    <t>Pervedamos Europos sąjungos, kitos tarptautinės finansinės paramos ir bendrojo finansavimo lėšos investicijoms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</si>
  <si>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</si>
  <si>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</si>
  <si>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savivaldybėms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</si>
  <si>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</si>
  <si>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</t>
  </si>
  <si>
    <t xml:space="preserve">Pervedamos Europos Sąjungos, kitos  tarptautinės finansinės paramos ir bendrojo finansavimo lėšos </t>
  </si>
  <si>
    <t>Subsidijos iš Europos Sąjungos ir kitos tarptautinės finansinės paramos lėšų (ne valdžios sektoriui)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</si>
  <si>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</si>
  <si>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</si>
  <si>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>Kitos išlaidos turtui įsigyti</t>
  </si>
  <si>
    <t xml:space="preserve">Kitos išlaidos kitiems einamiesiems tikslams </t>
  </si>
  <si>
    <t xml:space="preserve">Stipendijoms </t>
  </si>
  <si>
    <t>Kitos išlaidos einamiesiems tikslams</t>
  </si>
  <si>
    <t>Kitos išlaidos</t>
  </si>
  <si>
    <t>Darbdavių socialinė parama natūra</t>
  </si>
  <si>
    <t>Darbdavių socialinė parama pinigais</t>
  </si>
  <si>
    <t xml:space="preserve">Darbdavių socialinė parama </t>
  </si>
  <si>
    <t>Rentos</t>
  </si>
  <si>
    <t xml:space="preserve">Socialinė parama natūra </t>
  </si>
  <si>
    <t xml:space="preserve">Socialinė parama pinigais </t>
  </si>
  <si>
    <t xml:space="preserve">Socialinė parama (socialinės paramos pašalpos) </t>
  </si>
  <si>
    <t>Socialinė parama (socialinės paramos pašalpos) ir rentos</t>
  </si>
  <si>
    <t>Socialinio draudimo išmokos natūra</t>
  </si>
  <si>
    <t>Socialinio draudimo išmokos pinigais</t>
  </si>
  <si>
    <t>Socialinio draudimo išmokos (pašalpos)</t>
  </si>
  <si>
    <t xml:space="preserve">Socialinės išmokos (pašalpos) </t>
  </si>
  <si>
    <t>Su nuosavais ištekliais susijusios baudos,  delspinigiai ir neigiamos palūkanos</t>
  </si>
  <si>
    <t>Su nuosavais ištekliais susijusios baudos, delspinigiai ir neigiamos palūkanos</t>
  </si>
  <si>
    <t>Su nuosavais ištekliais susijusios baudos,delspinigiai ir neigiamos palūkanos</t>
  </si>
  <si>
    <t>Biudžeto disbalansų korekcija Jungtinės Karalystės naudai</t>
  </si>
  <si>
    <t xml:space="preserve">Bendrųjų nacionalinių pajamų nuosavi ištekliai </t>
  </si>
  <si>
    <t xml:space="preserve">Pridėtinės vertės mokesčio nuosavi ištekliai </t>
  </si>
  <si>
    <t xml:space="preserve">Cukraus sektoriaus mokesčiai </t>
  </si>
  <si>
    <t xml:space="preserve">Muitai </t>
  </si>
  <si>
    <t xml:space="preserve">Tradiciniai nuosavi ištekliai </t>
  </si>
  <si>
    <t xml:space="preserve">Įmokos į Europos Sąjungos biudžetą </t>
  </si>
  <si>
    <t>Dotacijos savivaldybėms turtui įsigyti</t>
  </si>
  <si>
    <t>Dotacijos kitiems valdžios sektoriaus subjektams turtui įsigyti</t>
  </si>
  <si>
    <t>Dotacijos savivaldybėms einamiesiems tikslams</t>
  </si>
  <si>
    <t>Dotacijos kitiems valdžios sektoriaus subjektams einamiesiems tikslams</t>
  </si>
  <si>
    <t>Dotacijos kitiems valdžios sektoriaus subjektams</t>
  </si>
  <si>
    <t xml:space="preserve">Dotacijos tarptautinėms organizacijoms turtui įsigyti </t>
  </si>
  <si>
    <t>Dotacijos tarptautinėms organizacijoms einamiesiems tikslams</t>
  </si>
  <si>
    <t xml:space="preserve">Dotacijos tarptautinėms organizacijoms </t>
  </si>
  <si>
    <t>Dotacijos užsienio valstybėms turtui įsigyti</t>
  </si>
  <si>
    <t>Dotacijos užsienio valstybėms einamiesiems tikslams</t>
  </si>
  <si>
    <t xml:space="preserve">Dotacijos užsienio valstybėms </t>
  </si>
  <si>
    <t xml:space="preserve">Dotacijos </t>
  </si>
  <si>
    <t>Subsidijos gamybai</t>
  </si>
  <si>
    <t>Subsidijos gaminiams</t>
  </si>
  <si>
    <t>Subsidijos importui</t>
  </si>
  <si>
    <t>Subsidijos iš biudžeto lėšų</t>
  </si>
  <si>
    <t xml:space="preserve">Subsidijos </t>
  </si>
  <si>
    <t>Žemės nuoma</t>
  </si>
  <si>
    <t>Palūkanos nebiudžetiniams fondams</t>
  </si>
  <si>
    <t>Palūkanos savivaldybių biudžetams</t>
  </si>
  <si>
    <t>Palūkanos valstybės biudžetui</t>
  </si>
  <si>
    <t>Palūkanos kitiems valdžios sektoriaus subjektams</t>
  </si>
  <si>
    <t>Palūkanos kitiems valdžios sektoriaus  subjektams</t>
  </si>
  <si>
    <t xml:space="preserve">Savivaldybių sumokėtos palūkanos </t>
  </si>
  <si>
    <t>Finansų ministerijos sumokėtos palūkanos</t>
  </si>
  <si>
    <t>Asignavimų valdytojų sumokėtos palūkanos</t>
  </si>
  <si>
    <t xml:space="preserve">Palūkanos rezidentams, kitiems nei valdžios sektorius (tik už tiesioginę skolą) </t>
  </si>
  <si>
    <t>Palūkanos nerezidentams</t>
  </si>
  <si>
    <t xml:space="preserve">Palūkanos </t>
  </si>
  <si>
    <t>Palūkanos</t>
  </si>
  <si>
    <t>Kitų prekių ir paslaugų įsigijimo išlaidos</t>
  </si>
  <si>
    <t>Reprezentacinės išlaidos</t>
  </si>
  <si>
    <t>Informacinių technologijų prekių ir paslaugų įsigijimo išlaidos</t>
  </si>
  <si>
    <t>Komunalinių paslaugų įsigijimo išlaidos</t>
  </si>
  <si>
    <t>Ekspertų ir konsultantų paslaugų įsigijimo išlaidos</t>
  </si>
  <si>
    <t>Kvalifikacijos kėlimo išlaidos</t>
  </si>
  <si>
    <t>Materialiojo turto paprastojo remonto prekių ir paslaugų įsigijimo išlaidos</t>
  </si>
  <si>
    <t xml:space="preserve"> Materialiojo ir nematerialiojo turto nuomos išlaidos</t>
  </si>
  <si>
    <t>Gyvenamųjų vietovių viešojo ūkio išlaidos</t>
  </si>
  <si>
    <t>Komandiruočių išlaidos</t>
  </si>
  <si>
    <t>Aprangos ir patalynės įsigijimo bei priežiūros išlaidos</t>
  </si>
  <si>
    <t>Transporto išlaikymo  ir transporto paslaugų įsigijimo išlaidos</t>
  </si>
  <si>
    <t>Ryšių įrangos ir ryšių paslaugų įsigijimo išlaidos</t>
  </si>
  <si>
    <t>Medikamentų ir medicininių prekių bei paslaugų įsigijimo išlaidos</t>
  </si>
  <si>
    <t>Mitybos išlaidos</t>
  </si>
  <si>
    <t>Prekių ir paslaugų įsigijimo  išlaidos</t>
  </si>
  <si>
    <t xml:space="preserve">Socialinio draudimo įmokos </t>
  </si>
  <si>
    <t>Pajamos natūra</t>
  </si>
  <si>
    <t xml:space="preserve">Darbo užmokestis pinigais </t>
  </si>
  <si>
    <t xml:space="preserve">Darbo užmokestis ir socialinis draudimas </t>
  </si>
  <si>
    <t>IŠLAIDOS</t>
  </si>
  <si>
    <t>5</t>
  </si>
  <si>
    <t>4</t>
  </si>
  <si>
    <t>1</t>
  </si>
  <si>
    <t xml:space="preserve"> ataskaitiniam laikotarpiui</t>
  </si>
  <si>
    <t xml:space="preserve"> metams</t>
  </si>
  <si>
    <t>Panaudoti asignavimai</t>
  </si>
  <si>
    <t>Gauti asignavimai kartu su įskaitytu praėjusių metų lėšų likučiu</t>
  </si>
  <si>
    <t>Asignavimų planas, įskaitant patikslinimus</t>
  </si>
  <si>
    <t>Eil. Nr.</t>
  </si>
  <si>
    <t>(eurais, ct)</t>
  </si>
  <si>
    <t>Pajamos už paslaugas ir nuomą</t>
  </si>
  <si>
    <t>08</t>
  </si>
  <si>
    <t>01</t>
  </si>
  <si>
    <t>02</t>
  </si>
  <si>
    <t>Valstybės funkcijos</t>
  </si>
  <si>
    <t>S</t>
  </si>
  <si>
    <t>Finansavimo šaltinio</t>
  </si>
  <si>
    <t>7</t>
  </si>
  <si>
    <t>Programos</t>
  </si>
  <si>
    <t>7.1.1.7. BĮ Dovilų etninės kultūros centro veiklos organizavimas</t>
  </si>
  <si>
    <t>300077665</t>
  </si>
  <si>
    <t>Įstaigos</t>
  </si>
  <si>
    <t>Kitos kultūros ir meno įstaigos</t>
  </si>
  <si>
    <t>Departamento</t>
  </si>
  <si>
    <t xml:space="preserve">                    Ministerijos / Savivaldybės</t>
  </si>
  <si>
    <t>Kodas</t>
  </si>
  <si>
    <t>(programos pavadinimas)</t>
  </si>
  <si>
    <t xml:space="preserve">                                                                      (data)</t>
  </si>
  <si>
    <t>ATASKAITA</t>
  </si>
  <si>
    <t>BIUDŽETO IŠLAIDŲ SĄMATOS VYKDYMO</t>
  </si>
  <si>
    <t>(įstaigos pavadinimas, kodas Juridinių asmenų registre, adresas)</t>
  </si>
  <si>
    <t>Dovilų etninės kultūros centras, 300077665</t>
  </si>
  <si>
    <t>(Lietuvos Respublikos finansų ministro</t>
  </si>
  <si>
    <t xml:space="preserve">       </t>
  </si>
  <si>
    <t>2008 m. gruodžio 31 d. įsakymu Nr. 1K-465</t>
  </si>
  <si>
    <t>Lietuvos Respublikos finansų ministro</t>
  </si>
  <si>
    <t>Forma Nr. 2 patvirtinta</t>
  </si>
  <si>
    <t>Savivaldybės biudžeto lėšos</t>
  </si>
  <si>
    <t>Kitoms išlaidoms</t>
  </si>
  <si>
    <t>Atsargoms</t>
  </si>
  <si>
    <t>Suma</t>
  </si>
  <si>
    <t>Programa</t>
  </si>
  <si>
    <t>Valstybės funkcija</t>
  </si>
  <si>
    <t>Finansavimo sumų paskirtis</t>
  </si>
  <si>
    <t>Per ataskaitinį laikotarpį gautos finansavimo sumos:</t>
  </si>
  <si>
    <t>socialinio draudimo įmokos</t>
  </si>
  <si>
    <t>Atostogų rezervas, iš jų:</t>
  </si>
  <si>
    <t>Sukaupta finansavimo pajamų suma ataskaitinio laikotarpio pabaigoje:</t>
  </si>
  <si>
    <t>Dovilų etninės kultūros centras</t>
  </si>
  <si>
    <t>08.02.01.08.</t>
  </si>
  <si>
    <t>Prekių ir paslaugų įsigijimo išlaidos</t>
  </si>
  <si>
    <t>Socialinio draudimo įmokos</t>
  </si>
  <si>
    <t>Kultūros paveldo puoselėjimo ir kultūros paslaugų plėtros programa</t>
  </si>
  <si>
    <t>Iš jų pareigybės priskiriamos kultūros darbuotojams</t>
  </si>
  <si>
    <t>Sporto specialistai (darbas su vaikais)</t>
  </si>
  <si>
    <t>Sporto specialistai (darbas su suaugusiais)</t>
  </si>
  <si>
    <t xml:space="preserve"> Įstaigos  vadovas,  vadovų pavaduotojai, skyrių, padalinių vadovai</t>
  </si>
  <si>
    <t>Finansavimo šaltinis:</t>
  </si>
  <si>
    <t>Forma Nr. B-9K   metinė, ketvirtinė                                                  patvirtinta Klaipėdos rajono savivaldybės administracijos direktoriaus  2020 m.  balandžio  1 d. įsakymu Nr AV-724</t>
  </si>
  <si>
    <r>
      <t xml:space="preserve">Metinė, </t>
    </r>
    <r>
      <rPr>
        <u/>
        <sz val="9"/>
        <rFont val="Arial"/>
        <family val="2"/>
        <charset val="186"/>
      </rPr>
      <t>ketvirtinė</t>
    </r>
    <r>
      <rPr>
        <sz val="9"/>
        <rFont val="Arial"/>
        <family val="2"/>
        <charset val="186"/>
      </rPr>
      <t>, mėnesinė</t>
    </r>
  </si>
  <si>
    <t>2.2.1.1.1.22.</t>
  </si>
  <si>
    <t>atliekų tvarkymui</t>
  </si>
  <si>
    <t>vandentiekiui, kanalizacijai</t>
  </si>
  <si>
    <t>elektros energijai</t>
  </si>
  <si>
    <t>šildymui</t>
  </si>
  <si>
    <t>iš jų:</t>
  </si>
  <si>
    <t xml:space="preserve">2.2.1.1.1.16. </t>
  </si>
  <si>
    <t>Mat. turto paprastojo remonto išlaidos</t>
  </si>
  <si>
    <t xml:space="preserve">2.2.1.1.1.15. </t>
  </si>
  <si>
    <t>Materialiojo ir nemat. turto nuomos išlaidos</t>
  </si>
  <si>
    <t xml:space="preserve">2.2.1.1.1.14. </t>
  </si>
  <si>
    <t xml:space="preserve">2.2.1.1.1.12. </t>
  </si>
  <si>
    <t xml:space="preserve">2.2.1.1.1.11. </t>
  </si>
  <si>
    <t>Aprangos ir patalynės įsigijimo išlaidos</t>
  </si>
  <si>
    <t xml:space="preserve">2.2.1.1.1.7. </t>
  </si>
  <si>
    <t>Transporto išlaikymo  išlaidos</t>
  </si>
  <si>
    <t xml:space="preserve">2.2.1.1.1.6. </t>
  </si>
  <si>
    <t>Ryšių paslaugų įsigijimo išlaidos</t>
  </si>
  <si>
    <t xml:space="preserve">2.2.1.1.1.5. </t>
  </si>
  <si>
    <t>Medikamentų įsigijimo išlaidos</t>
  </si>
  <si>
    <t xml:space="preserve">2.2.1.1.1.2. </t>
  </si>
  <si>
    <t xml:space="preserve">2.2.1.1.1.1. </t>
  </si>
  <si>
    <t>2.2.1.</t>
  </si>
  <si>
    <t>2.1.2.</t>
  </si>
  <si>
    <t>gyventojų pajamų mokestis</t>
  </si>
  <si>
    <t>2.1.1.</t>
  </si>
  <si>
    <t xml:space="preserve">ES/VBES </t>
  </si>
  <si>
    <t>ML</t>
  </si>
  <si>
    <t>VBD</t>
  </si>
  <si>
    <t xml:space="preserve">ES struktūrinių fondų/valstybės biudžeto </t>
  </si>
  <si>
    <t>pajamos už paslaugas ir nuomą</t>
  </si>
  <si>
    <t xml:space="preserve">mokymo lėšos </t>
  </si>
  <si>
    <t>valstybės biudžeto specialioji tikslinė dotacija</t>
  </si>
  <si>
    <t>įsakymu Nr. (5.1.1 E) AV-659</t>
  </si>
  <si>
    <t>2020 m. kovo 24 d.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</si>
  <si>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</si>
  <si>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Darbdavių soc. parama pinigais</t>
  </si>
  <si>
    <t>Kompiuterinės techninės ir elektroninių ryšių įrangos įsigijimo išlaidos</t>
  </si>
  <si>
    <t>Valiutos kurso įtaka</t>
  </si>
  <si>
    <r>
      <t xml:space="preserve">(metinė, </t>
    </r>
    <r>
      <rPr>
        <u/>
        <sz val="8"/>
        <color indexed="8"/>
        <rFont val="Times New Roman Baltic"/>
        <charset val="186"/>
      </rPr>
      <t>ketvirtinė</t>
    </r>
    <r>
      <rPr>
        <sz val="8"/>
        <color indexed="8"/>
        <rFont val="Times New Roman Baltic"/>
      </rPr>
      <t>)</t>
    </r>
  </si>
  <si>
    <t>2019 m. gruodžio 30 d. įsakymo Nr.1K-405 redakcija)</t>
  </si>
  <si>
    <t>(Parašas) (Vardas ir pavardė)</t>
  </si>
  <si>
    <t>Finansavimo
šaltinis</t>
  </si>
  <si>
    <t>Eil.
Nr.</t>
  </si>
  <si>
    <t>Ataskaitinis laikotarpis:</t>
  </si>
  <si>
    <t>PAŽYMA DĖL GAUTINŲ, GAUTŲ IR GRĄŽINTINŲ FINANSAVIMO SUMŲ</t>
  </si>
  <si>
    <t>Klaipėdos raj.savivaldybės administracijos (Biudžeto ir ekonomikos skyriui)</t>
  </si>
  <si>
    <t>PAŽYMA DĖL SUKAUPTŲ FINANSAVIMO SUMŲ</t>
  </si>
  <si>
    <t>Apskaičiuotos prekių, turto ir pasalugų pardavimo pajamos</t>
  </si>
  <si>
    <t>(eurais)</t>
  </si>
  <si>
    <t xml:space="preserve">                    (sudarymo vieta)</t>
  </si>
  <si>
    <t xml:space="preserve">                              (data)</t>
  </si>
  <si>
    <t>B. Į. Dovilų etninės kultūros centras, 300077665</t>
  </si>
  <si>
    <t>(vyriausiasis buhalteris (buhalteris) / centralizuotos apskaitos įstaigos vadovo arba jo įgalioto asmens pareigų pavadinimas</t>
  </si>
  <si>
    <t>(įstaigos vadovo ar jo įgalioto asmens pareigų pavadinimas)</t>
  </si>
  <si>
    <t>* Ilgalaikių įsipareigojimų likutis – įsipareigojimai, kurių terminas ilgesnis negu 1 metai.</t>
  </si>
  <si>
    <t>IŠ VISO (2 + 3)</t>
  </si>
  <si>
    <t>Finansinio turto padidėjimo išlaidos (finansinio turto įsigijimo / investavimo išlaidos)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</si>
  <si>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</si>
  <si>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</si>
  <si>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</si>
  <si>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</si>
  <si>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</si>
  <si>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</si>
  <si>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</si>
  <si>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</si>
  <si>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</si>
  <si>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</si>
  <si>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</si>
  <si>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</si>
  <si>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</si>
  <si>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</si>
  <si>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</si>
  <si>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</si>
  <si>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</si>
  <si>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</si>
  <si>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</si>
  <si>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</si>
  <si>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</si>
  <si>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likutis*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</si>
  <si>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</si>
  <si>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</si>
  <si>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</si>
  <si>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</si>
  <si>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</si>
  <si>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</si>
  <si>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</si>
  <si>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(data)</t>
  </si>
  <si>
    <t xml:space="preserve">     </t>
  </si>
  <si>
    <r>
      <t xml:space="preserve">(metinė, </t>
    </r>
    <r>
      <rPr>
        <u/>
        <sz val="9"/>
        <color indexed="8"/>
        <rFont val="Times New Roman"/>
        <family val="1"/>
        <charset val="186"/>
      </rPr>
      <t>ketvirtinė</t>
    </r>
    <r>
      <rPr>
        <sz val="9"/>
        <color indexed="8"/>
        <rFont val="Times New Roman"/>
        <family val="1"/>
        <charset val="186"/>
      </rPr>
      <t>)</t>
    </r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</si>
  <si>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</si>
  <si>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</si>
  <si>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</si>
  <si>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</si>
  <si>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</si>
  <si>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 xml:space="preserve"> PAŽYMA APIE PAJAMAS UŽ PASLAUGAS IR NUOMĄ  2021 M. KOVO 31 D. </t>
  </si>
  <si>
    <t xml:space="preserve">2021-04-06  Nr. </t>
  </si>
  <si>
    <t>SAVIVALDYBĖS BIUDŽETINIŲ ĮSTAIGŲ  PAJAMŲ ĮMOKŲ ATASKAITA UŽ  2021 METŲ I KETVIRTĮ</t>
  </si>
  <si>
    <t>Valstybės biudžeto specialioji tikslinė dotacija</t>
  </si>
  <si>
    <t>2021.04.06 Nr.________________</t>
  </si>
  <si>
    <t>1 ketvirtis</t>
  </si>
  <si>
    <t>2021 M. KOVO MĖN. 31 D.</t>
  </si>
  <si>
    <t>(metinė, ketvirtinė)</t>
  </si>
  <si>
    <t>2021-03-31</t>
  </si>
  <si>
    <t>2021 Nr.______</t>
  </si>
  <si>
    <t>KULTŪROS IR KITŲ ĮSTAIGŲ ETATŲ  IR IŠLAIDŲ DARBO UŽMOKESČIUI  PLANO ĮVYKDYMO ATASKAITA  2021 m.    kovo   mėn.    31   d.</t>
  </si>
  <si>
    <t>2021-04-06 Nr.</t>
  </si>
  <si>
    <t>PAŽYMA PRIE MOKĖTINŲ SUMŲ 2021  M.  KOVO 31   D. ATASKAITOS 9 PRIEDO</t>
  </si>
  <si>
    <t xml:space="preserve">                          2021.04.08 Nr.________________</t>
  </si>
  <si>
    <t>2021 m. kovo mėn. 31 d.</t>
  </si>
  <si>
    <t>Atidėjiniai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</si>
</sst>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8">
    <font>
      <sz val="10"/>
      <name val="Arial"/>
    </font>
    <font>
      <b/>
      <sz val="10"/>
      <name val="Arial"/>
      <family val="2"/>
      <charset val="186"/>
    </font>
    <font>
      <u/>
      <sz val="10"/>
      <name val="Arial"/>
    </font>
    <font>
      <sz val="10"/>
      <name val="Arial"/>
      <family val="2"/>
      <charset val="186"/>
    </font>
    <font>
      <sz val="8"/>
      <name val="Arial"/>
    </font>
    <font>
      <sz val="9"/>
      <name val="Arial"/>
    </font>
    <font>
      <u/>
      <sz val="9"/>
      <name val="Arial"/>
      <family val="2"/>
      <charset val="186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 Baltic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10"/>
      <name val="Times New Roman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7"/>
      <name val="Times New Roman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7.5"/>
      <name val="Times New Roman"/>
      <family val="1"/>
      <charset val="186"/>
    </font>
    <font>
      <sz val="10"/>
      <name val="TimesLT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Times New Roman Baltic"/>
    </font>
    <font>
      <sz val="8"/>
      <color indexed="8"/>
      <name val="Times New Roman Baltic"/>
    </font>
    <font>
      <b/>
      <sz val="10"/>
      <color indexed="8"/>
      <name val="Times New Roman Baltic"/>
    </font>
    <font>
      <i/>
      <sz val="10"/>
      <color indexed="8"/>
      <name val="Times New Roman Baltic"/>
    </font>
    <font>
      <strike/>
      <sz val="10"/>
      <color indexed="11"/>
      <name val="Times New Roman Baltic"/>
    </font>
    <font>
      <b/>
      <sz val="9"/>
      <color indexed="8"/>
      <name val="Times New Roman Baltic"/>
    </font>
    <font>
      <b/>
      <sz val="11"/>
      <color indexed="8"/>
      <name val="Times New Roman Baltic"/>
    </font>
    <font>
      <sz val="9"/>
      <color indexed="8"/>
      <name val="Times New Roman Baltic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1"/>
      <color indexed="8"/>
      <name val="Calibri"/>
    </font>
    <font>
      <sz val="10"/>
      <color indexed="8"/>
      <name val="Arial"/>
    </font>
    <font>
      <sz val="8"/>
      <color indexed="8"/>
      <name val="Times New Roman"/>
    </font>
    <font>
      <vertAlign val="superscript"/>
      <sz val="12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vertAlign val="superscript"/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u/>
      <sz val="8"/>
      <color indexed="8"/>
      <name val="Times New Roman Baltic"/>
      <charset val="186"/>
    </font>
    <font>
      <sz val="8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Arial"/>
      <family val="2"/>
      <charset val="186"/>
    </font>
    <font>
      <sz val="10"/>
      <name val="Arial"/>
      <charset val="186"/>
    </font>
    <font>
      <i/>
      <sz val="9"/>
      <name val="Times New Roman"/>
      <family val="1"/>
      <charset val="186"/>
    </font>
    <font>
      <b/>
      <sz val="8"/>
      <name val="Times New Roman Baltic"/>
      <charset val="186"/>
    </font>
    <font>
      <i/>
      <sz val="9"/>
      <name val="Times New Roman Baltic"/>
      <charset val="186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1"/>
      <color rgb="FF000000"/>
      <name val="Calibri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10"/>
      <color indexed="8"/>
      <name val="Times New Roman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8"/>
      <color indexed="8"/>
      <name val="Arial"/>
    </font>
    <font>
      <b/>
      <sz val="12"/>
      <color indexed="8"/>
      <name val="Times New Roman"/>
    </font>
    <font>
      <sz val="12"/>
      <color indexed="8"/>
      <name val="Arial"/>
    </font>
    <font>
      <sz val="11"/>
      <color rgb="FF000000"/>
      <name val="Calibri"/>
      <family val="2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u/>
      <sz val="9"/>
      <color indexed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9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7">
    <xf numFmtId="0" fontId="0" fillId="0" borderId="0"/>
    <xf numFmtId="0" fontId="3" fillId="0" borderId="0"/>
    <xf numFmtId="0" fontId="13" fillId="0" borderId="0"/>
    <xf numFmtId="0" fontId="17" fillId="0" borderId="0"/>
    <xf numFmtId="0" fontId="3" fillId="0" borderId="0"/>
    <xf numFmtId="0" fontId="13" fillId="0" borderId="0"/>
    <xf numFmtId="0" fontId="28" fillId="0" borderId="0"/>
    <xf numFmtId="0" fontId="28" fillId="0" borderId="0"/>
    <xf numFmtId="0" fontId="33" fillId="0" borderId="0" applyFill="0" applyProtection="0"/>
    <xf numFmtId="0" fontId="44" fillId="0" borderId="0" applyFill="0" applyProtection="0"/>
    <xf numFmtId="0" fontId="45" fillId="0" borderId="0" applyFill="0" applyProtection="0"/>
    <xf numFmtId="0" fontId="59" fillId="0" borderId="0"/>
    <xf numFmtId="0" fontId="63" fillId="0" borderId="0"/>
    <xf numFmtId="0" fontId="65" fillId="0" borderId="0"/>
    <xf numFmtId="0" fontId="33" fillId="0" borderId="0" applyFill="0" applyProtection="0"/>
    <xf numFmtId="0" fontId="3" fillId="0" borderId="0"/>
    <xf numFmtId="0" fontId="82" fillId="0" borderId="0"/>
  </cellStyleXfs>
  <cellXfs count="7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7" xfId="0" applyBorder="1" applyAlignment="1"/>
    <xf numFmtId="0" fontId="0" fillId="0" borderId="0" xfId="0" applyBorder="1" applyAlignment="1"/>
    <xf numFmtId="0" fontId="4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3" applyFont="1"/>
    <xf numFmtId="0" fontId="18" fillId="0" borderId="0" xfId="3" applyFont="1" applyProtection="1">
      <protection locked="0"/>
    </xf>
    <xf numFmtId="0" fontId="19" fillId="0" borderId="0" xfId="3" applyFont="1" applyProtection="1">
      <protection locked="0"/>
    </xf>
    <xf numFmtId="0" fontId="8" fillId="0" borderId="0" xfId="3" applyFont="1" applyProtection="1">
      <protection locked="0"/>
    </xf>
    <xf numFmtId="0" fontId="22" fillId="0" borderId="15" xfId="3" applyFont="1" applyBorder="1" applyAlignment="1" applyProtection="1">
      <alignment horizontal="right" wrapText="1"/>
      <protection locked="0"/>
    </xf>
    <xf numFmtId="0" fontId="23" fillId="0" borderId="17" xfId="3" applyFont="1" applyBorder="1" applyAlignment="1" applyProtection="1">
      <alignment horizontal="center" wrapText="1"/>
      <protection locked="0"/>
    </xf>
    <xf numFmtId="0" fontId="23" fillId="0" borderId="12" xfId="3" applyFont="1" applyBorder="1" applyAlignment="1" applyProtection="1">
      <alignment horizontal="center" wrapText="1"/>
      <protection locked="0"/>
    </xf>
    <xf numFmtId="0" fontId="23" fillId="0" borderId="20" xfId="3" applyFont="1" applyBorder="1" applyAlignment="1" applyProtection="1">
      <alignment horizontal="center" wrapText="1"/>
      <protection locked="0"/>
    </xf>
    <xf numFmtId="0" fontId="23" fillId="0" borderId="18" xfId="3" applyFont="1" applyBorder="1" applyAlignment="1" applyProtection="1">
      <alignment horizontal="center" wrapText="1"/>
      <protection locked="0"/>
    </xf>
    <xf numFmtId="0" fontId="23" fillId="0" borderId="15" xfId="3" applyFont="1" applyBorder="1" applyAlignment="1" applyProtection="1">
      <alignment horizontal="center" wrapText="1"/>
      <protection locked="0"/>
    </xf>
    <xf numFmtId="0" fontId="23" fillId="0" borderId="19" xfId="3" applyFont="1" applyBorder="1" applyAlignment="1" applyProtection="1">
      <alignment horizontal="center" wrapText="1"/>
      <protection locked="0"/>
    </xf>
    <xf numFmtId="0" fontId="23" fillId="0" borderId="18" xfId="3" applyFont="1" applyBorder="1" applyAlignment="1" applyProtection="1">
      <alignment horizontal="center" vertical="center" wrapText="1"/>
      <protection locked="0"/>
    </xf>
    <xf numFmtId="0" fontId="23" fillId="0" borderId="12" xfId="3" applyFont="1" applyBorder="1" applyAlignment="1" applyProtection="1">
      <alignment horizontal="center" vertical="center" wrapText="1"/>
      <protection locked="0"/>
    </xf>
    <xf numFmtId="0" fontId="18" fillId="0" borderId="0" xfId="3" applyFont="1" applyAlignment="1" applyProtection="1">
      <alignment wrapText="1"/>
      <protection locked="0"/>
    </xf>
    <xf numFmtId="0" fontId="19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wrapText="1"/>
      <protection locked="0"/>
    </xf>
    <xf numFmtId="0" fontId="18" fillId="0" borderId="7" xfId="3" applyFont="1" applyBorder="1" applyProtection="1">
      <protection locked="0"/>
    </xf>
    <xf numFmtId="1" fontId="13" fillId="2" borderId="17" xfId="3" applyNumberFormat="1" applyFont="1" applyFill="1" applyBorder="1" applyAlignment="1">
      <alignment horizontal="right" wrapText="1"/>
    </xf>
    <xf numFmtId="0" fontId="13" fillId="0" borderId="12" xfId="3" applyFont="1" applyBorder="1" applyAlignment="1" applyProtection="1">
      <alignment horizontal="right" wrapText="1"/>
      <protection locked="0"/>
    </xf>
    <xf numFmtId="0" fontId="13" fillId="0" borderId="15" xfId="3" applyFont="1" applyBorder="1" applyAlignment="1" applyProtection="1">
      <alignment horizontal="right" wrapText="1"/>
      <protection locked="0"/>
    </xf>
    <xf numFmtId="0" fontId="13" fillId="0" borderId="19" xfId="3" applyFont="1" applyBorder="1" applyAlignment="1" applyProtection="1">
      <alignment horizontal="right" wrapText="1"/>
      <protection locked="0"/>
    </xf>
    <xf numFmtId="0" fontId="13" fillId="0" borderId="18" xfId="3" applyFont="1" applyBorder="1" applyAlignment="1" applyProtection="1">
      <alignment horizontal="right" wrapText="1"/>
      <protection locked="0"/>
    </xf>
    <xf numFmtId="164" fontId="25" fillId="0" borderId="0" xfId="4" applyNumberFormat="1" applyFont="1" applyProtection="1">
      <protection locked="0"/>
    </xf>
    <xf numFmtId="164" fontId="26" fillId="0" borderId="0" xfId="4" applyNumberFormat="1" applyFont="1" applyAlignment="1" applyProtection="1">
      <alignment horizontal="center"/>
      <protection locked="0"/>
    </xf>
    <xf numFmtId="164" fontId="26" fillId="0" borderId="0" xfId="4" applyNumberFormat="1" applyFont="1" applyProtection="1">
      <protection locked="0"/>
    </xf>
    <xf numFmtId="0" fontId="18" fillId="0" borderId="0" xfId="5" applyFont="1" applyProtection="1">
      <protection locked="0"/>
    </xf>
    <xf numFmtId="0" fontId="18" fillId="0" borderId="0" xfId="5" applyFont="1" applyAlignment="1" applyProtection="1">
      <alignment vertical="center" wrapText="1"/>
      <protection locked="0"/>
    </xf>
    <xf numFmtId="0" fontId="8" fillId="0" borderId="14" xfId="3" applyFont="1" applyBorder="1" applyProtection="1">
      <protection locked="0"/>
    </xf>
    <xf numFmtId="164" fontId="26" fillId="0" borderId="0" xfId="4" applyNumberFormat="1" applyFont="1" applyAlignment="1" applyProtection="1">
      <alignment horizontal="right"/>
      <protection locked="0"/>
    </xf>
    <xf numFmtId="0" fontId="18" fillId="0" borderId="0" xfId="5" applyFont="1" applyAlignment="1" applyProtection="1">
      <alignment horizontal="right"/>
      <protection locked="0"/>
    </xf>
    <xf numFmtId="0" fontId="27" fillId="0" borderId="0" xfId="5" applyFont="1" applyAlignment="1" applyProtection="1">
      <alignment vertical="center" wrapText="1"/>
      <protection locked="0"/>
    </xf>
    <xf numFmtId="1" fontId="22" fillId="0" borderId="15" xfId="3" applyNumberFormat="1" applyFont="1" applyBorder="1" applyProtection="1">
      <protection locked="0"/>
    </xf>
    <xf numFmtId="0" fontId="8" fillId="0" borderId="15" xfId="3" applyFont="1" applyBorder="1" applyProtection="1">
      <protection locked="0"/>
    </xf>
    <xf numFmtId="1" fontId="8" fillId="0" borderId="15" xfId="3" applyNumberFormat="1" applyFont="1" applyBorder="1" applyProtection="1">
      <protection locked="0"/>
    </xf>
    <xf numFmtId="164" fontId="26" fillId="0" borderId="0" xfId="4" applyNumberFormat="1" applyFont="1" applyAlignment="1" applyProtection="1">
      <alignment horizontal="left"/>
      <protection locked="0"/>
    </xf>
    <xf numFmtId="0" fontId="27" fillId="0" borderId="0" xfId="5" applyFont="1" applyAlignment="1" applyProtection="1">
      <alignment wrapText="1"/>
      <protection locked="0"/>
    </xf>
    <xf numFmtId="1" fontId="22" fillId="0" borderId="0" xfId="3" applyNumberFormat="1" applyFont="1" applyProtection="1">
      <protection locked="0"/>
    </xf>
    <xf numFmtId="0" fontId="8" fillId="0" borderId="0" xfId="3" applyFont="1" applyAlignment="1" applyProtection="1">
      <alignment horizontal="right"/>
      <protection locked="0"/>
    </xf>
    <xf numFmtId="0" fontId="8" fillId="0" borderId="7" xfId="3" applyFont="1" applyBorder="1" applyAlignment="1" applyProtection="1">
      <alignment horizontal="left"/>
      <protection locked="0"/>
    </xf>
    <xf numFmtId="0" fontId="18" fillId="0" borderId="0" xfId="5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left"/>
      <protection locked="0"/>
    </xf>
    <xf numFmtId="0" fontId="29" fillId="0" borderId="0" xfId="7" applyFont="1" applyAlignment="1" applyProtection="1">
      <alignment horizontal="center" vertical="center" wrapText="1"/>
      <protection locked="0"/>
    </xf>
    <xf numFmtId="0" fontId="25" fillId="0" borderId="0" xfId="7" applyFont="1" applyProtection="1">
      <protection locked="0"/>
    </xf>
    <xf numFmtId="0" fontId="15" fillId="0" borderId="0" xfId="3" applyFont="1" applyAlignment="1" applyProtection="1">
      <alignment wrapText="1"/>
      <protection locked="0"/>
    </xf>
    <xf numFmtId="0" fontId="47" fillId="0" borderId="31" xfId="8" applyFont="1" applyFill="1" applyBorder="1" applyAlignment="1" applyProtection="1">
      <alignment horizontal="center" vertical="top"/>
    </xf>
    <xf numFmtId="0" fontId="48" fillId="0" borderId="0" xfId="8" applyFont="1" applyFill="1" applyAlignment="1" applyProtection="1">
      <alignment horizontal="center"/>
    </xf>
    <xf numFmtId="0" fontId="49" fillId="0" borderId="32" xfId="8" applyFont="1" applyFill="1" applyBorder="1" applyAlignment="1" applyProtection="1">
      <alignment horizontal="center" vertical="top"/>
    </xf>
    <xf numFmtId="0" fontId="34" fillId="0" borderId="32" xfId="8" applyFont="1" applyFill="1" applyBorder="1" applyProtection="1"/>
    <xf numFmtId="0" fontId="49" fillId="0" borderId="0" xfId="8" applyFont="1" applyFill="1" applyAlignment="1" applyProtection="1">
      <alignment horizontal="center" vertical="top"/>
    </xf>
    <xf numFmtId="0" fontId="34" fillId="0" borderId="32" xfId="8" applyFont="1" applyFill="1" applyBorder="1" applyAlignment="1" applyProtection="1">
      <alignment horizontal="center"/>
    </xf>
    <xf numFmtId="0" fontId="34" fillId="0" borderId="32" xfId="8" applyFont="1" applyFill="1" applyBorder="1" applyProtection="1">
      <protection locked="0"/>
    </xf>
    <xf numFmtId="0" fontId="35" fillId="0" borderId="0" xfId="8" applyFont="1" applyFill="1" applyAlignment="1" applyProtection="1">
      <alignment vertical="top"/>
    </xf>
    <xf numFmtId="0" fontId="34" fillId="0" borderId="0" xfId="8" applyFont="1" applyFill="1" applyAlignment="1" applyProtection="1">
      <alignment vertical="center"/>
    </xf>
    <xf numFmtId="164" fontId="34" fillId="0" borderId="32" xfId="8" applyNumberFormat="1" applyFont="1" applyFill="1" applyBorder="1" applyAlignment="1" applyProtection="1">
      <alignment horizontal="right" vertical="center"/>
    </xf>
    <xf numFmtId="164" fontId="34" fillId="0" borderId="0" xfId="8" applyNumberFormat="1" applyFont="1" applyFill="1" applyAlignment="1" applyProtection="1">
      <alignment horizontal="right" vertical="center"/>
    </xf>
    <xf numFmtId="164" fontId="34" fillId="0" borderId="31" xfId="8" applyNumberFormat="1" applyFont="1" applyFill="1" applyBorder="1" applyAlignment="1" applyProtection="1">
      <alignment horizontal="right" vertical="center"/>
    </xf>
    <xf numFmtId="0" fontId="35" fillId="0" borderId="33" xfId="8" applyFont="1" applyFill="1" applyBorder="1" applyAlignment="1" applyProtection="1">
      <alignment horizontal="center" vertical="center" wrapText="1"/>
    </xf>
    <xf numFmtId="0" fontId="36" fillId="0" borderId="0" xfId="8" applyFont="1" applyFill="1" applyProtection="1"/>
    <xf numFmtId="2" fontId="34" fillId="4" borderId="34" xfId="8" applyNumberFormat="1" applyFont="1" applyFill="1" applyBorder="1" applyAlignment="1" applyProtection="1">
      <alignment horizontal="right" vertical="center"/>
    </xf>
    <xf numFmtId="0" fontId="36" fillId="0" borderId="35" xfId="8" applyFont="1" applyFill="1" applyBorder="1" applyProtection="1"/>
    <xf numFmtId="0" fontId="34" fillId="0" borderId="33" xfId="8" applyFont="1" applyFill="1" applyBorder="1" applyAlignment="1" applyProtection="1">
      <alignment horizontal="center"/>
    </xf>
    <xf numFmtId="0" fontId="34" fillId="0" borderId="35" xfId="8" applyFont="1" applyFill="1" applyBorder="1" applyProtection="1"/>
    <xf numFmtId="0" fontId="34" fillId="0" borderId="34" xfId="8" applyFont="1" applyFill="1" applyBorder="1" applyProtection="1"/>
    <xf numFmtId="0" fontId="34" fillId="0" borderId="33" xfId="8" applyFont="1" applyFill="1" applyBorder="1" applyProtection="1"/>
    <xf numFmtId="0" fontId="34" fillId="0" borderId="36" xfId="8" applyFont="1" applyFill="1" applyBorder="1" applyProtection="1"/>
    <xf numFmtId="2" fontId="34" fillId="0" borderId="34" xfId="8" applyNumberFormat="1" applyFont="1" applyFill="1" applyBorder="1" applyAlignment="1" applyProtection="1">
      <alignment horizontal="right" vertical="center" wrapText="1"/>
    </xf>
    <xf numFmtId="0" fontId="34" fillId="0" borderId="35" xfId="8" applyFont="1" applyFill="1" applyBorder="1" applyAlignment="1" applyProtection="1">
      <alignment vertical="top" wrapText="1"/>
    </xf>
    <xf numFmtId="0" fontId="34" fillId="0" borderId="34" xfId="8" applyFont="1" applyFill="1" applyBorder="1" applyAlignment="1" applyProtection="1">
      <alignment horizontal="center" vertical="top" wrapText="1"/>
    </xf>
    <xf numFmtId="0" fontId="34" fillId="0" borderId="34" xfId="8" applyFont="1" applyFill="1" applyBorder="1" applyAlignment="1" applyProtection="1">
      <alignment vertical="top" wrapText="1"/>
    </xf>
    <xf numFmtId="0" fontId="34" fillId="0" borderId="33" xfId="8" applyFont="1" applyFill="1" applyBorder="1" applyAlignment="1" applyProtection="1">
      <alignment vertical="top" wrapText="1"/>
    </xf>
    <xf numFmtId="0" fontId="34" fillId="0" borderId="36" xfId="8" applyFont="1" applyFill="1" applyBorder="1" applyAlignment="1" applyProtection="1">
      <alignment vertical="top" wrapText="1"/>
    </xf>
    <xf numFmtId="2" fontId="34" fillId="0" borderId="37" xfId="8" applyNumberFormat="1" applyFont="1" applyFill="1" applyBorder="1" applyAlignment="1" applyProtection="1">
      <alignment horizontal="right" vertical="center" wrapText="1"/>
    </xf>
    <xf numFmtId="2" fontId="34" fillId="0" borderId="38" xfId="8" applyNumberFormat="1" applyFont="1" applyFill="1" applyBorder="1" applyAlignment="1" applyProtection="1">
      <alignment horizontal="right" vertical="center" wrapText="1"/>
    </xf>
    <xf numFmtId="2" fontId="34" fillId="4" borderId="34" xfId="8" applyNumberFormat="1" applyFont="1" applyFill="1" applyBorder="1" applyAlignment="1" applyProtection="1">
      <alignment horizontal="right" vertical="center" wrapText="1"/>
    </xf>
    <xf numFmtId="0" fontId="34" fillId="0" borderId="38" xfId="8" applyFont="1" applyFill="1" applyBorder="1" applyAlignment="1" applyProtection="1">
      <alignment horizontal="center" vertical="top" wrapText="1"/>
    </xf>
    <xf numFmtId="0" fontId="34" fillId="0" borderId="38" xfId="8" applyFont="1" applyFill="1" applyBorder="1" applyAlignment="1" applyProtection="1">
      <alignment vertical="top" wrapText="1"/>
    </xf>
    <xf numFmtId="0" fontId="34" fillId="0" borderId="37" xfId="8" applyFont="1" applyFill="1" applyBorder="1" applyAlignment="1" applyProtection="1">
      <alignment vertical="top" wrapText="1"/>
    </xf>
    <xf numFmtId="0" fontId="34" fillId="0" borderId="39" xfId="8" applyFont="1" applyFill="1" applyBorder="1" applyAlignment="1" applyProtection="1">
      <alignment vertical="top" wrapText="1"/>
    </xf>
    <xf numFmtId="2" fontId="34" fillId="4" borderId="33" xfId="8" applyNumberFormat="1" applyFont="1" applyFill="1" applyBorder="1" applyAlignment="1" applyProtection="1">
      <alignment horizontal="right" vertical="center" wrapText="1"/>
    </xf>
    <xf numFmtId="2" fontId="34" fillId="4" borderId="36" xfId="8" applyNumberFormat="1" applyFont="1" applyFill="1" applyBorder="1" applyAlignment="1" applyProtection="1">
      <alignment horizontal="right" vertical="center" wrapText="1"/>
    </xf>
    <xf numFmtId="0" fontId="34" fillId="0" borderId="0" xfId="8" applyFont="1" applyFill="1" applyAlignment="1" applyProtection="1">
      <alignment vertical="top" wrapText="1"/>
    </xf>
    <xf numFmtId="2" fontId="34" fillId="4" borderId="40" xfId="8" applyNumberFormat="1" applyFont="1" applyFill="1" applyBorder="1" applyAlignment="1" applyProtection="1">
      <alignment horizontal="right" vertical="center" wrapText="1"/>
    </xf>
    <xf numFmtId="2" fontId="34" fillId="4" borderId="41" xfId="8" applyNumberFormat="1" applyFont="1" applyFill="1" applyBorder="1" applyAlignment="1" applyProtection="1">
      <alignment horizontal="right" vertical="center" wrapText="1"/>
    </xf>
    <xf numFmtId="2" fontId="34" fillId="4" borderId="42" xfId="8" applyNumberFormat="1" applyFont="1" applyFill="1" applyBorder="1" applyAlignment="1" applyProtection="1">
      <alignment horizontal="right" vertical="center" wrapText="1"/>
    </xf>
    <xf numFmtId="0" fontId="34" fillId="0" borderId="42" xfId="8" applyFont="1" applyFill="1" applyBorder="1" applyAlignment="1" applyProtection="1">
      <alignment horizontal="center" vertical="top" wrapText="1"/>
    </xf>
    <xf numFmtId="0" fontId="34" fillId="0" borderId="42" xfId="8" applyFont="1" applyFill="1" applyBorder="1" applyAlignment="1" applyProtection="1">
      <alignment vertical="top" wrapText="1"/>
    </xf>
    <xf numFmtId="0" fontId="34" fillId="0" borderId="40" xfId="8" applyFont="1" applyFill="1" applyBorder="1" applyAlignment="1" applyProtection="1">
      <alignment vertical="top" wrapText="1"/>
    </xf>
    <xf numFmtId="0" fontId="34" fillId="0" borderId="41" xfId="8" applyFont="1" applyFill="1" applyBorder="1" applyAlignment="1" applyProtection="1">
      <alignment vertical="top" wrapText="1"/>
    </xf>
    <xf numFmtId="0" fontId="34" fillId="0" borderId="33" xfId="8" applyFont="1" applyFill="1" applyBorder="1" applyAlignment="1" applyProtection="1">
      <alignment horizontal="center" vertical="top" wrapText="1"/>
    </xf>
    <xf numFmtId="0" fontId="34" fillId="0" borderId="43" xfId="8" applyFont="1" applyFill="1" applyBorder="1" applyAlignment="1" applyProtection="1">
      <alignment horizontal="center" vertical="top" wrapText="1"/>
    </xf>
    <xf numFmtId="0" fontId="34" fillId="0" borderId="31" xfId="8" applyFont="1" applyFill="1" applyBorder="1" applyAlignment="1" applyProtection="1">
      <alignment vertical="top" wrapText="1"/>
    </xf>
    <xf numFmtId="2" fontId="34" fillId="4" borderId="43" xfId="8" applyNumberFormat="1" applyFont="1" applyFill="1" applyBorder="1" applyAlignment="1" applyProtection="1">
      <alignment horizontal="right" vertical="center" wrapText="1"/>
    </xf>
    <xf numFmtId="2" fontId="34" fillId="4" borderId="31" xfId="8" applyNumberFormat="1" applyFont="1" applyFill="1" applyBorder="1" applyAlignment="1" applyProtection="1">
      <alignment horizontal="right" vertical="center" wrapText="1"/>
    </xf>
    <xf numFmtId="2" fontId="34" fillId="4" borderId="44" xfId="8" applyNumberFormat="1" applyFont="1" applyFill="1" applyBorder="1" applyAlignment="1" applyProtection="1">
      <alignment horizontal="right" vertical="center" wrapText="1"/>
    </xf>
    <xf numFmtId="0" fontId="34" fillId="0" borderId="44" xfId="8" applyFont="1" applyFill="1" applyBorder="1" applyAlignment="1" applyProtection="1">
      <alignment horizontal="center" vertical="top" wrapText="1"/>
    </xf>
    <xf numFmtId="0" fontId="34" fillId="0" borderId="43" xfId="8" applyFont="1" applyFill="1" applyBorder="1" applyAlignment="1" applyProtection="1">
      <alignment vertical="top" wrapText="1"/>
    </xf>
    <xf numFmtId="2" fontId="34" fillId="0" borderId="44" xfId="8" applyNumberFormat="1" applyFont="1" applyFill="1" applyBorder="1" applyAlignment="1" applyProtection="1">
      <alignment horizontal="right" vertical="center" wrapText="1"/>
    </xf>
    <xf numFmtId="2" fontId="34" fillId="0" borderId="31" xfId="8" applyNumberFormat="1" applyFont="1" applyFill="1" applyBorder="1" applyAlignment="1" applyProtection="1">
      <alignment horizontal="right" vertical="center" wrapText="1"/>
    </xf>
    <xf numFmtId="164" fontId="34" fillId="5" borderId="34" xfId="8" applyNumberFormat="1" applyFont="1" applyFill="1" applyBorder="1" applyAlignment="1" applyProtection="1">
      <alignment horizontal="right" vertical="center" wrapText="1"/>
    </xf>
    <xf numFmtId="2" fontId="34" fillId="4" borderId="35" xfId="8" applyNumberFormat="1" applyFont="1" applyFill="1" applyBorder="1" applyAlignment="1" applyProtection="1">
      <alignment horizontal="right" vertical="center" wrapText="1"/>
    </xf>
    <xf numFmtId="2" fontId="34" fillId="4" borderId="32" xfId="8" applyNumberFormat="1" applyFont="1" applyFill="1" applyBorder="1" applyAlignment="1" applyProtection="1">
      <alignment horizontal="right" vertical="center" wrapText="1"/>
    </xf>
    <xf numFmtId="0" fontId="34" fillId="0" borderId="44" xfId="8" applyFont="1" applyFill="1" applyBorder="1" applyAlignment="1" applyProtection="1">
      <alignment vertical="top" wrapText="1"/>
    </xf>
    <xf numFmtId="2" fontId="34" fillId="0" borderId="33" xfId="8" applyNumberFormat="1" applyFont="1" applyFill="1" applyBorder="1" applyAlignment="1" applyProtection="1">
      <alignment horizontal="right" vertical="center" wrapText="1"/>
    </xf>
    <xf numFmtId="0" fontId="34" fillId="0" borderId="45" xfId="8" applyFont="1" applyFill="1" applyBorder="1" applyAlignment="1" applyProtection="1">
      <alignment vertical="top" wrapText="1"/>
    </xf>
    <xf numFmtId="0" fontId="36" fillId="0" borderId="35" xfId="8" applyFont="1" applyFill="1" applyBorder="1" applyAlignment="1" applyProtection="1">
      <alignment vertical="top" wrapText="1"/>
    </xf>
    <xf numFmtId="0" fontId="36" fillId="0" borderId="34" xfId="8" applyFont="1" applyFill="1" applyBorder="1" applyAlignment="1" applyProtection="1">
      <alignment horizontal="center" vertical="top" wrapText="1"/>
    </xf>
    <xf numFmtId="0" fontId="36" fillId="0" borderId="34" xfId="8" applyFont="1" applyFill="1" applyBorder="1" applyAlignment="1" applyProtection="1">
      <alignment vertical="top" wrapText="1"/>
    </xf>
    <xf numFmtId="0" fontId="36" fillId="0" borderId="33" xfId="8" applyFont="1" applyFill="1" applyBorder="1" applyAlignment="1" applyProtection="1">
      <alignment vertical="top" wrapText="1"/>
    </xf>
    <xf numFmtId="0" fontId="36" fillId="0" borderId="41" xfId="8" applyFont="1" applyFill="1" applyBorder="1" applyAlignment="1" applyProtection="1">
      <alignment vertical="top" wrapText="1"/>
    </xf>
    <xf numFmtId="0" fontId="37" fillId="0" borderId="34" xfId="8" applyFont="1" applyFill="1" applyBorder="1" applyAlignment="1" applyProtection="1">
      <alignment horizontal="center" vertical="top" wrapText="1"/>
    </xf>
    <xf numFmtId="0" fontId="37" fillId="0" borderId="34" xfId="8" applyFont="1" applyFill="1" applyBorder="1" applyAlignment="1" applyProtection="1">
      <alignment vertical="top" wrapText="1"/>
    </xf>
    <xf numFmtId="0" fontId="34" fillId="0" borderId="32" xfId="8" applyFont="1" applyFill="1" applyBorder="1" applyAlignment="1" applyProtection="1">
      <alignment vertical="top" wrapText="1"/>
    </xf>
    <xf numFmtId="2" fontId="34" fillId="0" borderId="43" xfId="8" applyNumberFormat="1" applyFont="1" applyFill="1" applyBorder="1" applyAlignment="1" applyProtection="1">
      <alignment horizontal="right" vertical="center" wrapText="1"/>
    </xf>
    <xf numFmtId="0" fontId="38" fillId="0" borderId="44" xfId="8" applyFont="1" applyFill="1" applyBorder="1" applyAlignment="1" applyProtection="1">
      <alignment horizontal="center" vertical="top" wrapText="1"/>
    </xf>
    <xf numFmtId="2" fontId="34" fillId="4" borderId="45" xfId="8" applyNumberFormat="1" applyFont="1" applyFill="1" applyBorder="1" applyAlignment="1" applyProtection="1">
      <alignment horizontal="right" vertical="center" wrapText="1"/>
    </xf>
    <xf numFmtId="0" fontId="34" fillId="0" borderId="35" xfId="8" applyFont="1" applyFill="1" applyBorder="1" applyAlignment="1" applyProtection="1">
      <alignment vertical="center" wrapText="1"/>
    </xf>
    <xf numFmtId="164" fontId="34" fillId="6" borderId="42" xfId="8" applyNumberFormat="1" applyFont="1" applyFill="1" applyBorder="1" applyAlignment="1" applyProtection="1">
      <alignment horizontal="right" vertical="center" wrapText="1"/>
    </xf>
    <xf numFmtId="2" fontId="34" fillId="4" borderId="38" xfId="8" applyNumberFormat="1" applyFont="1" applyFill="1" applyBorder="1" applyAlignment="1" applyProtection="1">
      <alignment horizontal="right" vertical="center" wrapText="1"/>
    </xf>
    <xf numFmtId="2" fontId="34" fillId="4" borderId="37" xfId="8" applyNumberFormat="1" applyFont="1" applyFill="1" applyBorder="1" applyAlignment="1" applyProtection="1">
      <alignment horizontal="right" vertical="center" wrapText="1"/>
    </xf>
    <xf numFmtId="2" fontId="34" fillId="4" borderId="39" xfId="8" applyNumberFormat="1" applyFont="1" applyFill="1" applyBorder="1" applyAlignment="1" applyProtection="1">
      <alignment horizontal="right" vertical="center" wrapText="1"/>
    </xf>
    <xf numFmtId="2" fontId="34" fillId="0" borderId="42" xfId="8" applyNumberFormat="1" applyFont="1" applyFill="1" applyBorder="1" applyAlignment="1" applyProtection="1">
      <alignment horizontal="right" vertical="center" wrapText="1"/>
    </xf>
    <xf numFmtId="0" fontId="34" fillId="0" borderId="35" xfId="8" applyFont="1" applyFill="1" applyBorder="1" applyAlignment="1" applyProtection="1">
      <alignment horizontal="center" vertical="top" wrapText="1"/>
    </xf>
    <xf numFmtId="0" fontId="34" fillId="0" borderId="32" xfId="8" applyFont="1" applyFill="1" applyBorder="1" applyAlignment="1" applyProtection="1">
      <alignment horizontal="center" vertical="top" wrapText="1"/>
    </xf>
    <xf numFmtId="0" fontId="36" fillId="0" borderId="32" xfId="8" applyFont="1" applyFill="1" applyBorder="1" applyAlignment="1" applyProtection="1">
      <alignment vertical="center" wrapText="1"/>
    </xf>
    <xf numFmtId="0" fontId="36" fillId="0" borderId="42" xfId="8" applyFont="1" applyFill="1" applyBorder="1" applyAlignment="1" applyProtection="1">
      <alignment horizontal="center" vertical="top" wrapText="1"/>
    </xf>
    <xf numFmtId="0" fontId="36" fillId="0" borderId="42" xfId="8" applyFont="1" applyFill="1" applyBorder="1" applyAlignment="1" applyProtection="1">
      <alignment vertical="top" wrapText="1"/>
    </xf>
    <xf numFmtId="0" fontId="36" fillId="0" borderId="40" xfId="8" applyFont="1" applyFill="1" applyBorder="1" applyAlignment="1" applyProtection="1">
      <alignment vertical="top" wrapText="1"/>
    </xf>
    <xf numFmtId="0" fontId="36" fillId="0" borderId="36" xfId="8" applyFont="1" applyFill="1" applyBorder="1" applyAlignment="1" applyProtection="1">
      <alignment vertical="top" wrapText="1"/>
    </xf>
    <xf numFmtId="0" fontId="36" fillId="0" borderId="35" xfId="8" applyFont="1" applyFill="1" applyBorder="1" applyAlignment="1" applyProtection="1">
      <alignment vertical="center" wrapText="1"/>
    </xf>
    <xf numFmtId="1" fontId="34" fillId="0" borderId="33" xfId="8" applyNumberFormat="1" applyFont="1" applyFill="1" applyBorder="1" applyAlignment="1" applyProtection="1">
      <alignment horizontal="right" vertical="center" wrapText="1"/>
    </xf>
    <xf numFmtId="2" fontId="34" fillId="0" borderId="40" xfId="8" applyNumberFormat="1" applyFont="1" applyFill="1" applyBorder="1" applyAlignment="1" applyProtection="1">
      <alignment horizontal="right" vertical="center" wrapText="1"/>
    </xf>
    <xf numFmtId="2" fontId="34" fillId="0" borderId="45" xfId="8" applyNumberFormat="1" applyFont="1" applyFill="1" applyBorder="1" applyAlignment="1" applyProtection="1">
      <alignment horizontal="right" vertical="center" wrapText="1"/>
    </xf>
    <xf numFmtId="0" fontId="36" fillId="0" borderId="32" xfId="8" applyFont="1" applyFill="1" applyBorder="1" applyAlignment="1" applyProtection="1">
      <alignment vertical="top" wrapText="1"/>
    </xf>
    <xf numFmtId="0" fontId="34" fillId="0" borderId="40" xfId="8" applyFont="1" applyFill="1" applyBorder="1" applyAlignment="1" applyProtection="1">
      <alignment horizontal="center" vertical="top" wrapText="1"/>
    </xf>
    <xf numFmtId="2" fontId="34" fillId="4" borderId="33" xfId="8" applyNumberFormat="1" applyFont="1" applyFill="1" applyBorder="1" applyAlignment="1" applyProtection="1">
      <alignment horizontal="right" vertical="center"/>
    </xf>
    <xf numFmtId="2" fontId="34" fillId="4" borderId="36" xfId="8" applyNumberFormat="1" applyFont="1" applyFill="1" applyBorder="1" applyAlignment="1" applyProtection="1">
      <alignment horizontal="right" vertical="center"/>
    </xf>
    <xf numFmtId="0" fontId="34" fillId="0" borderId="37" xfId="8" applyFont="1" applyFill="1" applyBorder="1" applyAlignment="1" applyProtection="1">
      <alignment horizontal="center" vertical="top" wrapText="1"/>
    </xf>
    <xf numFmtId="0" fontId="36" fillId="0" borderId="33" xfId="8" applyFont="1" applyFill="1" applyBorder="1" applyAlignment="1" applyProtection="1">
      <alignment horizontal="center" vertical="top" wrapText="1"/>
    </xf>
    <xf numFmtId="0" fontId="50" fillId="0" borderId="0" xfId="8" applyFont="1" applyFill="1" applyAlignment="1" applyProtection="1">
      <alignment horizontal="justify" vertical="center"/>
    </xf>
    <xf numFmtId="0" fontId="34" fillId="0" borderId="0" xfId="8" applyFont="1" applyFill="1" applyAlignment="1" applyProtection="1">
      <alignment vertical="top"/>
    </xf>
    <xf numFmtId="0" fontId="36" fillId="0" borderId="40" xfId="8" applyFont="1" applyFill="1" applyBorder="1" applyAlignment="1" applyProtection="1">
      <alignment vertical="center" wrapText="1"/>
    </xf>
    <xf numFmtId="0" fontId="36" fillId="0" borderId="41" xfId="8" applyFont="1" applyFill="1" applyBorder="1" applyAlignment="1" applyProtection="1">
      <alignment vertical="center" wrapText="1"/>
    </xf>
    <xf numFmtId="0" fontId="34" fillId="0" borderId="35" xfId="8" applyFont="1" applyFill="1" applyBorder="1" applyAlignment="1" applyProtection="1">
      <alignment horizontal="left" vertical="top" wrapText="1"/>
    </xf>
    <xf numFmtId="1" fontId="34" fillId="0" borderId="34" xfId="8" applyNumberFormat="1" applyFont="1" applyFill="1" applyBorder="1" applyAlignment="1" applyProtection="1">
      <alignment horizontal="center" vertical="top" wrapText="1"/>
    </xf>
    <xf numFmtId="1" fontId="51" fillId="0" borderId="42" xfId="8" applyNumberFormat="1" applyFont="1" applyFill="1" applyBorder="1" applyAlignment="1" applyProtection="1">
      <alignment horizontal="center" vertical="center" wrapText="1"/>
    </xf>
    <xf numFmtId="49" fontId="51" fillId="0" borderId="33" xfId="8" applyNumberFormat="1" applyFont="1" applyFill="1" applyBorder="1" applyAlignment="1" applyProtection="1">
      <alignment horizontal="center" vertical="center" wrapText="1"/>
    </xf>
    <xf numFmtId="49" fontId="51" fillId="0" borderId="34" xfId="8" applyNumberFormat="1" applyFont="1" applyFill="1" applyBorder="1" applyAlignment="1" applyProtection="1">
      <alignment horizontal="center" vertical="center" wrapText="1"/>
    </xf>
    <xf numFmtId="0" fontId="51" fillId="0" borderId="42" xfId="8" applyFont="1" applyFill="1" applyBorder="1" applyAlignment="1" applyProtection="1">
      <alignment horizontal="center" vertical="center" wrapText="1"/>
    </xf>
    <xf numFmtId="0" fontId="51" fillId="0" borderId="33" xfId="8" applyFont="1" applyFill="1" applyBorder="1" applyAlignment="1" applyProtection="1">
      <alignment horizontal="center" vertical="center" wrapText="1"/>
    </xf>
    <xf numFmtId="49" fontId="39" fillId="0" borderId="42" xfId="8" applyNumberFormat="1" applyFont="1" applyFill="1" applyBorder="1" applyAlignment="1" applyProtection="1">
      <alignment horizontal="center" vertical="center" wrapText="1"/>
    </xf>
    <xf numFmtId="49" fontId="39" fillId="0" borderId="33" xfId="8" applyNumberFormat="1" applyFont="1" applyFill="1" applyBorder="1" applyAlignment="1" applyProtection="1">
      <alignment horizontal="center" vertical="center" wrapText="1"/>
    </xf>
    <xf numFmtId="0" fontId="34" fillId="0" borderId="0" xfId="8" applyFont="1" applyFill="1" applyAlignment="1" applyProtection="1">
      <alignment horizontal="center" vertical="center"/>
    </xf>
    <xf numFmtId="164" fontId="35" fillId="0" borderId="32" xfId="8" applyNumberFormat="1" applyFont="1" applyFill="1" applyBorder="1" applyAlignment="1" applyProtection="1">
      <alignment horizontal="right"/>
    </xf>
    <xf numFmtId="0" fontId="48" fillId="0" borderId="32" xfId="8" applyFont="1" applyFill="1" applyBorder="1" applyAlignment="1" applyProtection="1">
      <alignment horizontal="center"/>
    </xf>
    <xf numFmtId="0" fontId="40" fillId="0" borderId="0" xfId="8" applyFont="1" applyFill="1" applyAlignment="1" applyProtection="1">
      <alignment horizontal="center" vertical="center" wrapText="1"/>
    </xf>
    <xf numFmtId="3" fontId="34" fillId="0" borderId="33" xfId="8" applyNumberFormat="1" applyFont="1" applyFill="1" applyBorder="1" applyAlignment="1" applyProtection="1">
      <alignment horizontal="left"/>
    </xf>
    <xf numFmtId="3" fontId="34" fillId="0" borderId="34" xfId="8" applyNumberFormat="1" applyFont="1" applyFill="1" applyBorder="1" applyAlignment="1" applyProtection="1">
      <alignment horizontal="left"/>
    </xf>
    <xf numFmtId="3" fontId="34" fillId="0" borderId="40" xfId="8" applyNumberFormat="1" applyFont="1" applyFill="1" applyBorder="1" applyAlignment="1" applyProtection="1">
      <alignment horizontal="left"/>
      <protection locked="0"/>
    </xf>
    <xf numFmtId="3" fontId="34" fillId="0" borderId="33" xfId="8" applyNumberFormat="1" applyFont="1" applyFill="1" applyBorder="1" applyProtection="1"/>
    <xf numFmtId="0" fontId="35" fillId="0" borderId="31" xfId="8" applyFont="1" applyFill="1" applyBorder="1" applyAlignment="1" applyProtection="1">
      <alignment horizontal="right"/>
    </xf>
    <xf numFmtId="0" fontId="35" fillId="0" borderId="38" xfId="8" applyFont="1" applyFill="1" applyBorder="1" applyAlignment="1" applyProtection="1">
      <alignment horizontal="right"/>
    </xf>
    <xf numFmtId="3" fontId="34" fillId="0" borderId="43" xfId="8" applyNumberFormat="1" applyFont="1" applyFill="1" applyBorder="1" applyProtection="1"/>
    <xf numFmtId="1" fontId="34" fillId="0" borderId="33" xfId="8" applyNumberFormat="1" applyFont="1" applyFill="1" applyBorder="1" applyProtection="1"/>
    <xf numFmtId="164" fontId="35" fillId="0" borderId="0" xfId="8" applyNumberFormat="1" applyFont="1" applyFill="1" applyAlignment="1" applyProtection="1">
      <alignment horizontal="right"/>
    </xf>
    <xf numFmtId="0" fontId="41" fillId="0" borderId="0" xfId="8" applyFont="1" applyFill="1" applyAlignment="1" applyProtection="1">
      <alignment horizontal="center"/>
    </xf>
    <xf numFmtId="0" fontId="35" fillId="0" borderId="0" xfId="8" applyFont="1" applyFill="1" applyAlignment="1" applyProtection="1">
      <alignment horizontal="left"/>
    </xf>
    <xf numFmtId="164" fontId="35" fillId="0" borderId="0" xfId="8" applyNumberFormat="1" applyFont="1" applyFill="1" applyAlignment="1" applyProtection="1">
      <alignment horizontal="left"/>
    </xf>
    <xf numFmtId="0" fontId="51" fillId="0" borderId="0" xfId="8" applyFont="1" applyFill="1" applyAlignment="1" applyProtection="1">
      <alignment horizontal="center" wrapText="1"/>
    </xf>
    <xf numFmtId="0" fontId="48" fillId="0" borderId="0" xfId="8" applyFont="1" applyFill="1" applyAlignment="1" applyProtection="1">
      <alignment wrapText="1"/>
    </xf>
    <xf numFmtId="164" fontId="51" fillId="0" borderId="0" xfId="8" applyNumberFormat="1" applyFont="1" applyFill="1" applyAlignment="1" applyProtection="1">
      <alignment horizontal="left" vertical="center"/>
    </xf>
    <xf numFmtId="164" fontId="51" fillId="0" borderId="0" xfId="8" applyNumberFormat="1" applyFont="1" applyFill="1" applyAlignment="1" applyProtection="1">
      <alignment horizontal="left" vertical="center" wrapText="1"/>
    </xf>
    <xf numFmtId="0" fontId="33" fillId="0" borderId="0" xfId="8" applyFill="1" applyAlignment="1" applyProtection="1">
      <alignment wrapText="1"/>
    </xf>
    <xf numFmtId="0" fontId="58" fillId="0" borderId="0" xfId="8" applyFont="1" applyFill="1" applyAlignment="1" applyProtection="1">
      <alignment horizontal="center" vertical="center"/>
    </xf>
    <xf numFmtId="0" fontId="43" fillId="0" borderId="0" xfId="8" applyFont="1" applyFill="1" applyProtection="1"/>
    <xf numFmtId="0" fontId="35" fillId="0" borderId="0" xfId="8" applyFont="1" applyFill="1" applyAlignment="1" applyProtection="1">
      <alignment vertical="center"/>
    </xf>
    <xf numFmtId="0" fontId="51" fillId="0" borderId="0" xfId="8" applyFont="1" applyFill="1" applyProtection="1"/>
    <xf numFmtId="0" fontId="51" fillId="0" borderId="0" xfId="8" applyFont="1" applyFill="1" applyAlignment="1" applyProtection="1">
      <alignment vertical="center"/>
    </xf>
    <xf numFmtId="164" fontId="51" fillId="0" borderId="0" xfId="8" applyNumberFormat="1" applyFont="1" applyFill="1" applyAlignment="1" applyProtection="1">
      <alignment horizontal="right" vertical="center"/>
    </xf>
    <xf numFmtId="0" fontId="33" fillId="0" borderId="0" xfId="8" applyFill="1" applyAlignment="1" applyProtection="1">
      <alignment vertical="center"/>
    </xf>
    <xf numFmtId="0" fontId="51" fillId="0" borderId="0" xfId="8" applyFont="1" applyFill="1" applyAlignment="1" applyProtection="1">
      <alignment horizontal="right" vertical="center"/>
    </xf>
    <xf numFmtId="0" fontId="34" fillId="0" borderId="0" xfId="8" applyFont="1" applyFill="1" applyProtection="1"/>
    <xf numFmtId="0" fontId="33" fillId="0" borderId="0" xfId="8" applyFill="1" applyProtection="1"/>
    <xf numFmtId="0" fontId="8" fillId="0" borderId="0" xfId="3" applyFont="1" applyAlignment="1" applyProtection="1">
      <alignment horizontal="center"/>
      <protection locked="0"/>
    </xf>
    <xf numFmtId="0" fontId="23" fillId="0" borderId="15" xfId="3" applyFont="1" applyBorder="1" applyAlignment="1" applyProtection="1">
      <alignment horizontal="center" vertical="center" wrapText="1"/>
      <protection locked="0"/>
    </xf>
    <xf numFmtId="0" fontId="23" fillId="0" borderId="19" xfId="3" applyFont="1" applyBorder="1" applyAlignment="1" applyProtection="1">
      <alignment horizontal="center" vertical="center" wrapText="1"/>
      <protection locked="0"/>
    </xf>
    <xf numFmtId="0" fontId="18" fillId="0" borderId="0" xfId="3" applyFont="1" applyAlignment="1" applyProtection="1">
      <alignment horizontal="center"/>
      <protection locked="0"/>
    </xf>
    <xf numFmtId="0" fontId="18" fillId="2" borderId="27" xfId="3" applyFont="1" applyFill="1" applyBorder="1" applyProtection="1">
      <protection locked="0"/>
    </xf>
    <xf numFmtId="0" fontId="18" fillId="2" borderId="28" xfId="3" applyFont="1" applyFill="1" applyBorder="1" applyProtection="1">
      <protection locked="0"/>
    </xf>
    <xf numFmtId="0" fontId="18" fillId="2" borderId="29" xfId="3" applyFont="1" applyFill="1" applyBorder="1" applyProtection="1">
      <protection locked="0"/>
    </xf>
    <xf numFmtId="0" fontId="60" fillId="2" borderId="46" xfId="3" applyFont="1" applyFill="1" applyBorder="1" applyAlignment="1">
      <alignment vertical="center" wrapText="1"/>
    </xf>
    <xf numFmtId="0" fontId="21" fillId="2" borderId="19" xfId="3" applyFont="1" applyFill="1" applyBorder="1" applyAlignment="1">
      <alignment horizontal="right" wrapText="1"/>
    </xf>
    <xf numFmtId="0" fontId="61" fillId="2" borderId="47" xfId="3" applyFont="1" applyFill="1" applyBorder="1" applyAlignment="1" applyProtection="1">
      <alignment horizontal="left" wrapText="1"/>
      <protection locked="0"/>
    </xf>
    <xf numFmtId="0" fontId="62" fillId="0" borderId="48" xfId="3" applyFont="1" applyBorder="1" applyAlignment="1">
      <alignment horizontal="left" wrapText="1"/>
    </xf>
    <xf numFmtId="0" fontId="22" fillId="0" borderId="48" xfId="3" applyFont="1" applyBorder="1" applyAlignment="1">
      <alignment horizontal="left" wrapText="1"/>
    </xf>
    <xf numFmtId="0" fontId="18" fillId="0" borderId="48" xfId="3" applyFont="1" applyBorder="1" applyAlignment="1">
      <alignment wrapText="1"/>
    </xf>
    <xf numFmtId="0" fontId="60" fillId="0" borderId="48" xfId="3" applyFont="1" applyBorder="1" applyAlignment="1">
      <alignment wrapText="1"/>
    </xf>
    <xf numFmtId="0" fontId="23" fillId="0" borderId="48" xfId="3" applyFont="1" applyBorder="1" applyAlignment="1" applyProtection="1">
      <alignment horizontal="center" wrapText="1"/>
      <protection locked="0"/>
    </xf>
    <xf numFmtId="0" fontId="3" fillId="0" borderId="0" xfId="1"/>
    <xf numFmtId="0" fontId="31" fillId="0" borderId="0" xfId="1" applyFont="1"/>
    <xf numFmtId="0" fontId="3" fillId="0" borderId="0" xfId="1" applyBorder="1"/>
    <xf numFmtId="0" fontId="3" fillId="3" borderId="15" xfId="1" applyFill="1" applyBorder="1"/>
    <xf numFmtId="0" fontId="31" fillId="0" borderId="15" xfId="1" applyFont="1" applyBorder="1" applyAlignment="1">
      <alignment horizontal="left"/>
    </xf>
    <xf numFmtId="0" fontId="31" fillId="0" borderId="15" xfId="1" applyFont="1" applyBorder="1" applyAlignment="1">
      <alignment horizontal="right"/>
    </xf>
    <xf numFmtId="0" fontId="3" fillId="0" borderId="15" xfId="1" applyFill="1" applyBorder="1"/>
    <xf numFmtId="0" fontId="7" fillId="0" borderId="15" xfId="1" applyFont="1" applyBorder="1"/>
    <xf numFmtId="0" fontId="31" fillId="0" borderId="15" xfId="1" applyFont="1" applyFill="1" applyBorder="1"/>
    <xf numFmtId="0" fontId="31" fillId="0" borderId="15" xfId="1" applyFont="1" applyBorder="1"/>
    <xf numFmtId="0" fontId="7" fillId="0" borderId="15" xfId="1" applyFont="1" applyFill="1" applyBorder="1"/>
    <xf numFmtId="0" fontId="3" fillId="0" borderId="15" xfId="1" applyNumberFormat="1" applyFont="1" applyFill="1" applyBorder="1"/>
    <xf numFmtId="0" fontId="52" fillId="0" borderId="15" xfId="12" applyFont="1" applyFill="1" applyBorder="1" applyAlignment="1" applyProtection="1">
      <alignment vertical="top" wrapText="1"/>
    </xf>
    <xf numFmtId="0" fontId="3" fillId="0" borderId="15" xfId="1" applyNumberFormat="1" applyFill="1" applyBorder="1"/>
    <xf numFmtId="0" fontId="52" fillId="0" borderId="15" xfId="12" applyFont="1" applyFill="1" applyBorder="1" applyAlignment="1" applyProtection="1">
      <alignment horizontal="left" vertical="top" wrapText="1"/>
    </xf>
    <xf numFmtId="0" fontId="31" fillId="0" borderId="15" xfId="1" applyFont="1" applyBorder="1" applyAlignment="1">
      <alignment horizontal="center"/>
    </xf>
    <xf numFmtId="0" fontId="31" fillId="0" borderId="15" xfId="1" applyFont="1" applyBorder="1" applyAlignment="1">
      <alignment horizontal="center" wrapText="1"/>
    </xf>
    <xf numFmtId="0" fontId="1" fillId="0" borderId="0" xfId="1" applyFont="1" applyBorder="1"/>
    <xf numFmtId="0" fontId="3" fillId="0" borderId="0" xfId="1" applyFill="1"/>
    <xf numFmtId="0" fontId="3" fillId="0" borderId="0" xfId="1" applyBorder="1" applyAlignment="1"/>
    <xf numFmtId="0" fontId="1" fillId="0" borderId="0" xfId="1" applyFont="1"/>
    <xf numFmtId="0" fontId="3" fillId="0" borderId="7" xfId="1" applyBorder="1"/>
    <xf numFmtId="0" fontId="3" fillId="0" borderId="0" xfId="1" applyAlignment="1"/>
    <xf numFmtId="0" fontId="3" fillId="0" borderId="0" xfId="1" applyAlignment="1">
      <alignment horizontal="left"/>
    </xf>
    <xf numFmtId="2" fontId="34" fillId="0" borderId="36" xfId="8" applyNumberFormat="1" applyFont="1" applyFill="1" applyBorder="1" applyAlignment="1" applyProtection="1">
      <alignment horizontal="right" vertical="center" wrapText="1"/>
    </xf>
    <xf numFmtId="2" fontId="34" fillId="0" borderId="32" xfId="8" applyNumberFormat="1" applyFont="1" applyFill="1" applyBorder="1" applyAlignment="1" applyProtection="1">
      <alignment horizontal="right" vertical="center" wrapText="1"/>
    </xf>
    <xf numFmtId="0" fontId="64" fillId="0" borderId="0" xfId="8" applyFont="1" applyFill="1" applyAlignment="1" applyProtection="1">
      <alignment horizontal="left" vertical="center" wrapText="1"/>
    </xf>
    <xf numFmtId="0" fontId="44" fillId="0" borderId="0" xfId="9" applyFill="1" applyProtection="1"/>
    <xf numFmtId="0" fontId="34" fillId="0" borderId="0" xfId="9" applyFont="1" applyFill="1" applyProtection="1"/>
    <xf numFmtId="0" fontId="34" fillId="0" borderId="32" xfId="9" applyFont="1" applyFill="1" applyBorder="1" applyProtection="1"/>
    <xf numFmtId="0" fontId="34" fillId="0" borderId="32" xfId="9" applyFont="1" applyFill="1" applyBorder="1" applyAlignment="1" applyProtection="1">
      <alignment horizontal="center"/>
    </xf>
    <xf numFmtId="0" fontId="34" fillId="0" borderId="32" xfId="9" applyFont="1" applyFill="1" applyBorder="1" applyProtection="1">
      <protection locked="0"/>
    </xf>
    <xf numFmtId="0" fontId="35" fillId="0" borderId="0" xfId="9" applyFont="1" applyFill="1" applyAlignment="1" applyProtection="1">
      <alignment vertical="top"/>
    </xf>
    <xf numFmtId="0" fontId="34" fillId="0" borderId="0" xfId="9" applyFont="1" applyFill="1" applyAlignment="1" applyProtection="1">
      <alignment vertical="center"/>
    </xf>
    <xf numFmtId="164" fontId="34" fillId="0" borderId="32" xfId="9" applyNumberFormat="1" applyFont="1" applyFill="1" applyBorder="1" applyAlignment="1" applyProtection="1">
      <alignment horizontal="right" vertical="center"/>
    </xf>
    <xf numFmtId="164" fontId="34" fillId="0" borderId="0" xfId="9" applyNumberFormat="1" applyFont="1" applyFill="1" applyAlignment="1" applyProtection="1">
      <alignment horizontal="right" vertical="center"/>
    </xf>
    <xf numFmtId="164" fontId="34" fillId="0" borderId="31" xfId="9" applyNumberFormat="1" applyFont="1" applyFill="1" applyBorder="1" applyAlignment="1" applyProtection="1">
      <alignment horizontal="right" vertical="center"/>
    </xf>
    <xf numFmtId="0" fontId="35" fillId="0" borderId="33" xfId="9" applyFont="1" applyFill="1" applyBorder="1" applyAlignment="1" applyProtection="1">
      <alignment horizontal="center" vertical="center" wrapText="1"/>
    </xf>
    <xf numFmtId="0" fontId="36" fillId="0" borderId="0" xfId="9" applyFont="1" applyFill="1" applyProtection="1"/>
    <xf numFmtId="2" fontId="34" fillId="4" borderId="34" xfId="9" applyNumberFormat="1" applyFont="1" applyFill="1" applyBorder="1" applyAlignment="1" applyProtection="1">
      <alignment horizontal="right" vertical="center"/>
    </xf>
    <xf numFmtId="0" fontId="36" fillId="0" borderId="35" xfId="9" applyFont="1" applyFill="1" applyBorder="1" applyProtection="1"/>
    <xf numFmtId="0" fontId="34" fillId="0" borderId="33" xfId="9" applyFont="1" applyFill="1" applyBorder="1" applyAlignment="1" applyProtection="1">
      <alignment horizontal="center"/>
    </xf>
    <xf numFmtId="0" fontId="34" fillId="0" borderId="35" xfId="9" applyFont="1" applyFill="1" applyBorder="1" applyProtection="1"/>
    <xf numFmtId="0" fontId="34" fillId="0" borderId="34" xfId="9" applyFont="1" applyFill="1" applyBorder="1" applyProtection="1"/>
    <xf numFmtId="0" fontId="34" fillId="0" borderId="33" xfId="9" applyFont="1" applyFill="1" applyBorder="1" applyProtection="1"/>
    <xf numFmtId="0" fontId="34" fillId="0" borderId="36" xfId="9" applyFont="1" applyFill="1" applyBorder="1" applyProtection="1"/>
    <xf numFmtId="2" fontId="34" fillId="0" borderId="34" xfId="9" applyNumberFormat="1" applyFont="1" applyFill="1" applyBorder="1" applyAlignment="1" applyProtection="1">
      <alignment horizontal="right" vertical="center" wrapText="1"/>
    </xf>
    <xf numFmtId="0" fontId="34" fillId="0" borderId="35" xfId="9" applyFont="1" applyFill="1" applyBorder="1" applyAlignment="1" applyProtection="1">
      <alignment vertical="top" wrapText="1"/>
    </xf>
    <xf numFmtId="0" fontId="34" fillId="0" borderId="34" xfId="9" applyFont="1" applyFill="1" applyBorder="1" applyAlignment="1" applyProtection="1">
      <alignment horizontal="center" vertical="top" wrapText="1"/>
    </xf>
    <xf numFmtId="0" fontId="34" fillId="0" borderId="34" xfId="9" applyFont="1" applyFill="1" applyBorder="1" applyAlignment="1" applyProtection="1">
      <alignment vertical="top" wrapText="1"/>
    </xf>
    <xf numFmtId="0" fontId="34" fillId="0" borderId="33" xfId="9" applyFont="1" applyFill="1" applyBorder="1" applyAlignment="1" applyProtection="1">
      <alignment vertical="top" wrapText="1"/>
    </xf>
    <xf numFmtId="0" fontId="34" fillId="0" borderId="36" xfId="9" applyFont="1" applyFill="1" applyBorder="1" applyAlignment="1" applyProtection="1">
      <alignment vertical="top" wrapText="1"/>
    </xf>
    <xf numFmtId="2" fontId="34" fillId="0" borderId="37" xfId="9" applyNumberFormat="1" applyFont="1" applyFill="1" applyBorder="1" applyAlignment="1" applyProtection="1">
      <alignment horizontal="right" vertical="center" wrapText="1"/>
    </xf>
    <xf numFmtId="2" fontId="34" fillId="0" borderId="38" xfId="9" applyNumberFormat="1" applyFont="1" applyFill="1" applyBorder="1" applyAlignment="1" applyProtection="1">
      <alignment horizontal="right" vertical="center" wrapText="1"/>
    </xf>
    <xf numFmtId="2" fontId="34" fillId="4" borderId="34" xfId="9" applyNumberFormat="1" applyFont="1" applyFill="1" applyBorder="1" applyAlignment="1" applyProtection="1">
      <alignment horizontal="right" vertical="center" wrapText="1"/>
    </xf>
    <xf numFmtId="0" fontId="34" fillId="0" borderId="38" xfId="9" applyFont="1" applyFill="1" applyBorder="1" applyAlignment="1" applyProtection="1">
      <alignment horizontal="center" vertical="top" wrapText="1"/>
    </xf>
    <xf numFmtId="0" fontId="34" fillId="0" borderId="38" xfId="9" applyFont="1" applyFill="1" applyBorder="1" applyAlignment="1" applyProtection="1">
      <alignment vertical="top" wrapText="1"/>
    </xf>
    <xf numFmtId="0" fontId="34" fillId="0" borderId="37" xfId="9" applyFont="1" applyFill="1" applyBorder="1" applyAlignment="1" applyProtection="1">
      <alignment vertical="top" wrapText="1"/>
    </xf>
    <xf numFmtId="0" fontId="34" fillId="0" borderId="39" xfId="9" applyFont="1" applyFill="1" applyBorder="1" applyAlignment="1" applyProtection="1">
      <alignment vertical="top" wrapText="1"/>
    </xf>
    <xf numFmtId="2" fontId="34" fillId="4" borderId="33" xfId="9" applyNumberFormat="1" applyFont="1" applyFill="1" applyBorder="1" applyAlignment="1" applyProtection="1">
      <alignment horizontal="right" vertical="center" wrapText="1"/>
    </xf>
    <xf numFmtId="2" fontId="34" fillId="4" borderId="36" xfId="9" applyNumberFormat="1" applyFont="1" applyFill="1" applyBorder="1" applyAlignment="1" applyProtection="1">
      <alignment horizontal="right" vertical="center" wrapText="1"/>
    </xf>
    <xf numFmtId="0" fontId="34" fillId="0" borderId="0" xfId="9" applyFont="1" applyFill="1" applyAlignment="1" applyProtection="1">
      <alignment vertical="top" wrapText="1"/>
    </xf>
    <xf numFmtId="2" fontId="34" fillId="4" borderId="40" xfId="9" applyNumberFormat="1" applyFont="1" applyFill="1" applyBorder="1" applyAlignment="1" applyProtection="1">
      <alignment horizontal="right" vertical="center" wrapText="1"/>
    </xf>
    <xf numFmtId="2" fontId="34" fillId="4" borderId="41" xfId="9" applyNumberFormat="1" applyFont="1" applyFill="1" applyBorder="1" applyAlignment="1" applyProtection="1">
      <alignment horizontal="right" vertical="center" wrapText="1"/>
    </xf>
    <xf numFmtId="2" fontId="34" fillId="4" borderId="42" xfId="9" applyNumberFormat="1" applyFont="1" applyFill="1" applyBorder="1" applyAlignment="1" applyProtection="1">
      <alignment horizontal="right" vertical="center" wrapText="1"/>
    </xf>
    <xf numFmtId="0" fontId="34" fillId="0" borderId="42" xfId="9" applyFont="1" applyFill="1" applyBorder="1" applyAlignment="1" applyProtection="1">
      <alignment horizontal="center" vertical="top" wrapText="1"/>
    </xf>
    <xf numFmtId="0" fontId="34" fillId="0" borderId="42" xfId="9" applyFont="1" applyFill="1" applyBorder="1" applyAlignment="1" applyProtection="1">
      <alignment vertical="top" wrapText="1"/>
    </xf>
    <xf numFmtId="0" fontId="34" fillId="0" borderId="40" xfId="9" applyFont="1" applyFill="1" applyBorder="1" applyAlignment="1" applyProtection="1">
      <alignment vertical="top" wrapText="1"/>
    </xf>
    <xf numFmtId="0" fontId="34" fillId="0" borderId="41" xfId="9" applyFont="1" applyFill="1" applyBorder="1" applyAlignment="1" applyProtection="1">
      <alignment vertical="top" wrapText="1"/>
    </xf>
    <xf numFmtId="0" fontId="34" fillId="0" borderId="33" xfId="9" applyFont="1" applyFill="1" applyBorder="1" applyAlignment="1" applyProtection="1">
      <alignment horizontal="center" vertical="top" wrapText="1"/>
    </xf>
    <xf numFmtId="0" fontId="34" fillId="0" borderId="43" xfId="9" applyFont="1" applyFill="1" applyBorder="1" applyAlignment="1" applyProtection="1">
      <alignment horizontal="center" vertical="top" wrapText="1"/>
    </xf>
    <xf numFmtId="0" fontId="34" fillId="0" borderId="31" xfId="9" applyFont="1" applyFill="1" applyBorder="1" applyAlignment="1" applyProtection="1">
      <alignment vertical="top" wrapText="1"/>
    </xf>
    <xf numFmtId="2" fontId="34" fillId="4" borderId="43" xfId="9" applyNumberFormat="1" applyFont="1" applyFill="1" applyBorder="1" applyAlignment="1" applyProtection="1">
      <alignment horizontal="right" vertical="center" wrapText="1"/>
    </xf>
    <xf numFmtId="2" fontId="34" fillId="4" borderId="31" xfId="9" applyNumberFormat="1" applyFont="1" applyFill="1" applyBorder="1" applyAlignment="1" applyProtection="1">
      <alignment horizontal="right" vertical="center" wrapText="1"/>
    </xf>
    <xf numFmtId="2" fontId="34" fillId="4" borderId="44" xfId="9" applyNumberFormat="1" applyFont="1" applyFill="1" applyBorder="1" applyAlignment="1" applyProtection="1">
      <alignment horizontal="right" vertical="center" wrapText="1"/>
    </xf>
    <xf numFmtId="0" fontId="34" fillId="0" borderId="44" xfId="9" applyFont="1" applyFill="1" applyBorder="1" applyAlignment="1" applyProtection="1">
      <alignment horizontal="center" vertical="top" wrapText="1"/>
    </xf>
    <xf numFmtId="0" fontId="34" fillId="0" borderId="43" xfId="9" applyFont="1" applyFill="1" applyBorder="1" applyAlignment="1" applyProtection="1">
      <alignment vertical="top" wrapText="1"/>
    </xf>
    <xf numFmtId="2" fontId="34" fillId="0" borderId="44" xfId="9" applyNumberFormat="1" applyFont="1" applyFill="1" applyBorder="1" applyAlignment="1" applyProtection="1">
      <alignment horizontal="right" vertical="center" wrapText="1"/>
    </xf>
    <xf numFmtId="2" fontId="34" fillId="0" borderId="31" xfId="9" applyNumberFormat="1" applyFont="1" applyFill="1" applyBorder="1" applyAlignment="1" applyProtection="1">
      <alignment horizontal="right" vertical="center" wrapText="1"/>
    </xf>
    <xf numFmtId="164" fontId="34" fillId="5" borderId="34" xfId="9" applyNumberFormat="1" applyFont="1" applyFill="1" applyBorder="1" applyAlignment="1" applyProtection="1">
      <alignment horizontal="right" vertical="center" wrapText="1"/>
    </xf>
    <xf numFmtId="2" fontId="34" fillId="4" borderId="35" xfId="9" applyNumberFormat="1" applyFont="1" applyFill="1" applyBorder="1" applyAlignment="1" applyProtection="1">
      <alignment horizontal="right" vertical="center" wrapText="1"/>
    </xf>
    <xf numFmtId="2" fontId="34" fillId="4" borderId="32" xfId="9" applyNumberFormat="1" applyFont="1" applyFill="1" applyBorder="1" applyAlignment="1" applyProtection="1">
      <alignment horizontal="right" vertical="center" wrapText="1"/>
    </xf>
    <xf numFmtId="0" fontId="34" fillId="0" borderId="44" xfId="9" applyFont="1" applyFill="1" applyBorder="1" applyAlignment="1" applyProtection="1">
      <alignment vertical="top" wrapText="1"/>
    </xf>
    <xf numFmtId="2" fontId="34" fillId="0" borderId="33" xfId="9" applyNumberFormat="1" applyFont="1" applyFill="1" applyBorder="1" applyAlignment="1" applyProtection="1">
      <alignment horizontal="right" vertical="center" wrapText="1"/>
    </xf>
    <xf numFmtId="0" fontId="34" fillId="0" borderId="45" xfId="9" applyFont="1" applyFill="1" applyBorder="1" applyAlignment="1" applyProtection="1">
      <alignment vertical="top" wrapText="1"/>
    </xf>
    <xf numFmtId="0" fontId="36" fillId="0" borderId="35" xfId="9" applyFont="1" applyFill="1" applyBorder="1" applyAlignment="1" applyProtection="1">
      <alignment vertical="top" wrapText="1"/>
    </xf>
    <xf numFmtId="0" fontId="36" fillId="0" borderId="34" xfId="9" applyFont="1" applyFill="1" applyBorder="1" applyAlignment="1" applyProtection="1">
      <alignment horizontal="center" vertical="top" wrapText="1"/>
    </xf>
    <xf numFmtId="0" fontId="36" fillId="0" borderId="34" xfId="9" applyFont="1" applyFill="1" applyBorder="1" applyAlignment="1" applyProtection="1">
      <alignment vertical="top" wrapText="1"/>
    </xf>
    <xf numFmtId="0" fontId="36" fillId="0" borderId="33" xfId="9" applyFont="1" applyFill="1" applyBorder="1" applyAlignment="1" applyProtection="1">
      <alignment vertical="top" wrapText="1"/>
    </xf>
    <xf numFmtId="0" fontId="36" fillId="0" borderId="41" xfId="9" applyFont="1" applyFill="1" applyBorder="1" applyAlignment="1" applyProtection="1">
      <alignment vertical="top" wrapText="1"/>
    </xf>
    <xf numFmtId="0" fontId="37" fillId="0" borderId="34" xfId="9" applyFont="1" applyFill="1" applyBorder="1" applyAlignment="1" applyProtection="1">
      <alignment horizontal="center" vertical="top" wrapText="1"/>
    </xf>
    <xf numFmtId="0" fontId="37" fillId="0" borderId="34" xfId="9" applyFont="1" applyFill="1" applyBorder="1" applyAlignment="1" applyProtection="1">
      <alignment vertical="top" wrapText="1"/>
    </xf>
    <xf numFmtId="0" fontId="34" fillId="0" borderId="32" xfId="9" applyFont="1" applyFill="1" applyBorder="1" applyAlignment="1" applyProtection="1">
      <alignment vertical="top" wrapText="1"/>
    </xf>
    <xf numFmtId="2" fontId="34" fillId="0" borderId="43" xfId="9" applyNumberFormat="1" applyFont="1" applyFill="1" applyBorder="1" applyAlignment="1" applyProtection="1">
      <alignment horizontal="right" vertical="center" wrapText="1"/>
    </xf>
    <xf numFmtId="0" fontId="38" fillId="0" borderId="44" xfId="9" applyFont="1" applyFill="1" applyBorder="1" applyAlignment="1" applyProtection="1">
      <alignment horizontal="center" vertical="top" wrapText="1"/>
    </xf>
    <xf numFmtId="2" fontId="34" fillId="4" borderId="45" xfId="9" applyNumberFormat="1" applyFont="1" applyFill="1" applyBorder="1" applyAlignment="1" applyProtection="1">
      <alignment horizontal="right" vertical="center" wrapText="1"/>
    </xf>
    <xf numFmtId="0" fontId="34" fillId="0" borderId="35" xfId="9" applyFont="1" applyFill="1" applyBorder="1" applyAlignment="1" applyProtection="1">
      <alignment vertical="center" wrapText="1"/>
    </xf>
    <xf numFmtId="164" fontId="34" fillId="6" borderId="42" xfId="9" applyNumberFormat="1" applyFont="1" applyFill="1" applyBorder="1" applyAlignment="1" applyProtection="1">
      <alignment horizontal="right" vertical="center" wrapText="1"/>
    </xf>
    <xf numFmtId="2" fontId="34" fillId="4" borderId="38" xfId="9" applyNumberFormat="1" applyFont="1" applyFill="1" applyBorder="1" applyAlignment="1" applyProtection="1">
      <alignment horizontal="right" vertical="center" wrapText="1"/>
    </xf>
    <xf numFmtId="2" fontId="34" fillId="4" borderId="37" xfId="9" applyNumberFormat="1" applyFont="1" applyFill="1" applyBorder="1" applyAlignment="1" applyProtection="1">
      <alignment horizontal="right" vertical="center" wrapText="1"/>
    </xf>
    <xf numFmtId="2" fontId="34" fillId="4" borderId="39" xfId="9" applyNumberFormat="1" applyFont="1" applyFill="1" applyBorder="1" applyAlignment="1" applyProtection="1">
      <alignment horizontal="right" vertical="center" wrapText="1"/>
    </xf>
    <xf numFmtId="2" fontId="34" fillId="0" borderId="42" xfId="9" applyNumberFormat="1" applyFont="1" applyFill="1" applyBorder="1" applyAlignment="1" applyProtection="1">
      <alignment horizontal="right" vertical="center" wrapText="1"/>
    </xf>
    <xf numFmtId="2" fontId="34" fillId="0" borderId="36" xfId="9" applyNumberFormat="1" applyFont="1" applyFill="1" applyBorder="1" applyAlignment="1" applyProtection="1">
      <alignment horizontal="right" vertical="center" wrapText="1"/>
    </xf>
    <xf numFmtId="2" fontId="34" fillId="0" borderId="32" xfId="9" applyNumberFormat="1" applyFont="1" applyFill="1" applyBorder="1" applyAlignment="1" applyProtection="1">
      <alignment horizontal="right" vertical="center" wrapText="1"/>
    </xf>
    <xf numFmtId="0" fontId="34" fillId="0" borderId="35" xfId="9" applyFont="1" applyFill="1" applyBorder="1" applyAlignment="1" applyProtection="1">
      <alignment horizontal="center" vertical="top" wrapText="1"/>
    </xf>
    <xf numFmtId="0" fontId="34" fillId="0" borderId="32" xfId="9" applyFont="1" applyFill="1" applyBorder="1" applyAlignment="1" applyProtection="1">
      <alignment horizontal="center" vertical="top" wrapText="1"/>
    </xf>
    <xf numFmtId="0" fontId="36" fillId="0" borderId="32" xfId="9" applyFont="1" applyFill="1" applyBorder="1" applyAlignment="1" applyProtection="1">
      <alignment vertical="center" wrapText="1"/>
    </xf>
    <xf numFmtId="0" fontId="36" fillId="0" borderId="42" xfId="9" applyFont="1" applyFill="1" applyBorder="1" applyAlignment="1" applyProtection="1">
      <alignment horizontal="center" vertical="top" wrapText="1"/>
    </xf>
    <xf numFmtId="0" fontId="36" fillId="0" borderId="42" xfId="9" applyFont="1" applyFill="1" applyBorder="1" applyAlignment="1" applyProtection="1">
      <alignment vertical="top" wrapText="1"/>
    </xf>
    <xf numFmtId="0" fontId="36" fillId="0" borderId="40" xfId="9" applyFont="1" applyFill="1" applyBorder="1" applyAlignment="1" applyProtection="1">
      <alignment vertical="top" wrapText="1"/>
    </xf>
    <xf numFmtId="0" fontId="36" fillId="0" borderId="36" xfId="9" applyFont="1" applyFill="1" applyBorder="1" applyAlignment="1" applyProtection="1">
      <alignment vertical="top" wrapText="1"/>
    </xf>
    <xf numFmtId="0" fontId="36" fillId="0" borderId="35" xfId="9" applyFont="1" applyFill="1" applyBorder="1" applyAlignment="1" applyProtection="1">
      <alignment vertical="center" wrapText="1"/>
    </xf>
    <xf numFmtId="1" fontId="34" fillId="0" borderId="33" xfId="9" applyNumberFormat="1" applyFont="1" applyFill="1" applyBorder="1" applyAlignment="1" applyProtection="1">
      <alignment horizontal="right" vertical="center" wrapText="1"/>
    </xf>
    <xf numFmtId="2" fontId="34" fillId="0" borderId="40" xfId="9" applyNumberFormat="1" applyFont="1" applyFill="1" applyBorder="1" applyAlignment="1" applyProtection="1">
      <alignment horizontal="right" vertical="center" wrapText="1"/>
    </xf>
    <xf numFmtId="2" fontId="34" fillId="0" borderId="45" xfId="9" applyNumberFormat="1" applyFont="1" applyFill="1" applyBorder="1" applyAlignment="1" applyProtection="1">
      <alignment horizontal="right" vertical="center" wrapText="1"/>
    </xf>
    <xf numFmtId="0" fontId="36" fillId="0" borderId="32" xfId="9" applyFont="1" applyFill="1" applyBorder="1" applyAlignment="1" applyProtection="1">
      <alignment vertical="top" wrapText="1"/>
    </xf>
    <xf numFmtId="0" fontId="34" fillId="0" borderId="40" xfId="9" applyFont="1" applyFill="1" applyBorder="1" applyAlignment="1" applyProtection="1">
      <alignment horizontal="center" vertical="top" wrapText="1"/>
    </xf>
    <xf numFmtId="2" fontId="34" fillId="4" borderId="33" xfId="9" applyNumberFormat="1" applyFont="1" applyFill="1" applyBorder="1" applyAlignment="1" applyProtection="1">
      <alignment horizontal="right" vertical="center"/>
    </xf>
    <xf numFmtId="2" fontId="34" fillId="4" borderId="36" xfId="9" applyNumberFormat="1" applyFont="1" applyFill="1" applyBorder="1" applyAlignment="1" applyProtection="1">
      <alignment horizontal="right" vertical="center"/>
    </xf>
    <xf numFmtId="0" fontId="34" fillId="0" borderId="37" xfId="9" applyFont="1" applyFill="1" applyBorder="1" applyAlignment="1" applyProtection="1">
      <alignment horizontal="center" vertical="top" wrapText="1"/>
    </xf>
    <xf numFmtId="0" fontId="36" fillId="0" borderId="33" xfId="9" applyFont="1" applyFill="1" applyBorder="1" applyAlignment="1" applyProtection="1">
      <alignment horizontal="center" vertical="top" wrapText="1"/>
    </xf>
    <xf numFmtId="0" fontId="34" fillId="0" borderId="0" xfId="9" applyFont="1" applyFill="1" applyAlignment="1" applyProtection="1">
      <alignment vertical="top"/>
    </xf>
    <xf numFmtId="0" fontId="36" fillId="0" borderId="40" xfId="9" applyFont="1" applyFill="1" applyBorder="1" applyAlignment="1" applyProtection="1">
      <alignment vertical="center" wrapText="1"/>
    </xf>
    <xf numFmtId="0" fontId="36" fillId="0" borderId="41" xfId="9" applyFont="1" applyFill="1" applyBorder="1" applyAlignment="1" applyProtection="1">
      <alignment vertical="center" wrapText="1"/>
    </xf>
    <xf numFmtId="0" fontId="34" fillId="0" borderId="35" xfId="9" applyFont="1" applyFill="1" applyBorder="1" applyAlignment="1" applyProtection="1">
      <alignment horizontal="left" vertical="top" wrapText="1"/>
    </xf>
    <xf numFmtId="1" fontId="34" fillId="0" borderId="34" xfId="9" applyNumberFormat="1" applyFont="1" applyFill="1" applyBorder="1" applyAlignment="1" applyProtection="1">
      <alignment horizontal="center" vertical="top" wrapText="1"/>
    </xf>
    <xf numFmtId="1" fontId="46" fillId="0" borderId="42" xfId="9" applyNumberFormat="1" applyFont="1" applyFill="1" applyBorder="1" applyAlignment="1" applyProtection="1">
      <alignment horizontal="center" vertical="center" wrapText="1"/>
    </xf>
    <xf numFmtId="49" fontId="46" fillId="0" borderId="33" xfId="9" applyNumberFormat="1" applyFont="1" applyFill="1" applyBorder="1" applyAlignment="1" applyProtection="1">
      <alignment horizontal="center" vertical="center" wrapText="1"/>
    </xf>
    <xf numFmtId="49" fontId="46" fillId="0" borderId="34" xfId="9" applyNumberFormat="1" applyFont="1" applyFill="1" applyBorder="1" applyAlignment="1" applyProtection="1">
      <alignment horizontal="center" vertical="center" wrapText="1"/>
    </xf>
    <xf numFmtId="0" fontId="46" fillId="0" borderId="42" xfId="9" applyFont="1" applyFill="1" applyBorder="1" applyAlignment="1" applyProtection="1">
      <alignment horizontal="center" vertical="center" wrapText="1"/>
    </xf>
    <xf numFmtId="0" fontId="46" fillId="0" borderId="33" xfId="9" applyFont="1" applyFill="1" applyBorder="1" applyAlignment="1" applyProtection="1">
      <alignment horizontal="center" vertical="center" wrapText="1"/>
    </xf>
    <xf numFmtId="49" fontId="39" fillId="0" borderId="42" xfId="9" applyNumberFormat="1" applyFont="1" applyFill="1" applyBorder="1" applyAlignment="1" applyProtection="1">
      <alignment horizontal="center" vertical="center" wrapText="1"/>
    </xf>
    <xf numFmtId="49" fontId="39" fillId="0" borderId="33" xfId="9" applyNumberFormat="1" applyFont="1" applyFill="1" applyBorder="1" applyAlignment="1" applyProtection="1">
      <alignment horizontal="center" vertical="center" wrapText="1"/>
    </xf>
    <xf numFmtId="0" fontId="34" fillId="0" borderId="0" xfId="9" applyFont="1" applyFill="1" applyAlignment="1" applyProtection="1">
      <alignment horizontal="center" vertical="center"/>
    </xf>
    <xf numFmtId="164" fontId="35" fillId="0" borderId="32" xfId="9" applyNumberFormat="1" applyFont="1" applyFill="1" applyBorder="1" applyAlignment="1" applyProtection="1">
      <alignment horizontal="right"/>
    </xf>
    <xf numFmtId="0" fontId="40" fillId="0" borderId="0" xfId="9" applyFont="1" applyFill="1" applyAlignment="1" applyProtection="1">
      <alignment horizontal="center" vertical="center" wrapText="1"/>
    </xf>
    <xf numFmtId="3" fontId="34" fillId="0" borderId="33" xfId="9" applyNumberFormat="1" applyFont="1" applyFill="1" applyBorder="1" applyAlignment="1" applyProtection="1">
      <alignment horizontal="left"/>
    </xf>
    <xf numFmtId="3" fontId="34" fillId="0" borderId="34" xfId="9" applyNumberFormat="1" applyFont="1" applyFill="1" applyBorder="1" applyAlignment="1" applyProtection="1">
      <alignment horizontal="left"/>
    </xf>
    <xf numFmtId="3" fontId="34" fillId="0" borderId="40" xfId="9" applyNumberFormat="1" applyFont="1" applyFill="1" applyBorder="1" applyAlignment="1" applyProtection="1">
      <alignment horizontal="left"/>
      <protection locked="0"/>
    </xf>
    <xf numFmtId="3" fontId="34" fillId="0" borderId="33" xfId="9" applyNumberFormat="1" applyFont="1" applyFill="1" applyBorder="1" applyProtection="1"/>
    <xf numFmtId="0" fontId="35" fillId="0" borderId="31" xfId="9" applyFont="1" applyFill="1" applyBorder="1" applyAlignment="1" applyProtection="1">
      <alignment horizontal="right"/>
    </xf>
    <xf numFmtId="0" fontId="35" fillId="0" borderId="38" xfId="9" applyFont="1" applyFill="1" applyBorder="1" applyAlignment="1" applyProtection="1">
      <alignment horizontal="right"/>
    </xf>
    <xf numFmtId="3" fontId="34" fillId="0" borderId="43" xfId="9" applyNumberFormat="1" applyFont="1" applyFill="1" applyBorder="1" applyProtection="1"/>
    <xf numFmtId="1" fontId="34" fillId="0" borderId="33" xfId="9" applyNumberFormat="1" applyFont="1" applyFill="1" applyBorder="1" applyProtection="1"/>
    <xf numFmtId="164" fontId="35" fillId="0" borderId="0" xfId="9" applyNumberFormat="1" applyFont="1" applyFill="1" applyAlignment="1" applyProtection="1">
      <alignment horizontal="right"/>
    </xf>
    <xf numFmtId="0" fontId="41" fillId="0" borderId="0" xfId="9" applyFont="1" applyFill="1" applyAlignment="1" applyProtection="1">
      <alignment horizontal="center"/>
    </xf>
    <xf numFmtId="0" fontId="35" fillId="0" borderId="0" xfId="9" applyFont="1" applyFill="1" applyAlignment="1" applyProtection="1">
      <alignment horizontal="left"/>
    </xf>
    <xf numFmtId="164" fontId="35" fillId="0" borderId="0" xfId="9" applyNumberFormat="1" applyFont="1" applyFill="1" applyAlignment="1" applyProtection="1">
      <alignment horizontal="left"/>
    </xf>
    <xf numFmtId="0" fontId="46" fillId="0" borderId="0" xfId="9" applyFont="1" applyFill="1" applyAlignment="1" applyProtection="1">
      <alignment horizontal="center" wrapText="1"/>
    </xf>
    <xf numFmtId="164" fontId="46" fillId="0" borderId="0" xfId="9" applyNumberFormat="1" applyFont="1" applyFill="1" applyAlignment="1" applyProtection="1">
      <alignment horizontal="left" vertical="center"/>
    </xf>
    <xf numFmtId="164" fontId="46" fillId="0" borderId="0" xfId="9" applyNumberFormat="1" applyFont="1" applyFill="1" applyAlignment="1" applyProtection="1">
      <alignment horizontal="left" vertical="center" wrapText="1"/>
    </xf>
    <xf numFmtId="0" fontId="44" fillId="0" borderId="0" xfId="9" applyFill="1" applyAlignment="1" applyProtection="1">
      <alignment wrapText="1"/>
    </xf>
    <xf numFmtId="0" fontId="43" fillId="0" borderId="0" xfId="9" applyFont="1" applyFill="1" applyProtection="1"/>
    <xf numFmtId="0" fontId="35" fillId="0" borderId="0" xfId="9" applyFont="1" applyFill="1" applyAlignment="1" applyProtection="1">
      <alignment vertical="center"/>
    </xf>
    <xf numFmtId="0" fontId="46" fillId="0" borderId="0" xfId="9" applyFont="1" applyFill="1" applyProtection="1"/>
    <xf numFmtId="0" fontId="46" fillId="0" borderId="0" xfId="9" applyFont="1" applyFill="1" applyAlignment="1" applyProtection="1">
      <alignment vertical="center"/>
    </xf>
    <xf numFmtId="164" fontId="46" fillId="0" borderId="0" xfId="9" applyNumberFormat="1" applyFont="1" applyFill="1" applyAlignment="1" applyProtection="1">
      <alignment horizontal="right" vertical="center"/>
    </xf>
    <xf numFmtId="0" fontId="44" fillId="0" borderId="0" xfId="9" applyFill="1" applyAlignment="1" applyProtection="1">
      <alignment vertical="center"/>
    </xf>
    <xf numFmtId="0" fontId="46" fillId="0" borderId="0" xfId="9" applyFont="1" applyFill="1" applyAlignment="1" applyProtection="1">
      <alignment horizontal="right" vertical="center"/>
    </xf>
    <xf numFmtId="0" fontId="8" fillId="0" borderId="7" xfId="3" applyFont="1" applyBorder="1" applyAlignment="1" applyProtection="1">
      <protection locked="0"/>
    </xf>
    <xf numFmtId="0" fontId="8" fillId="0" borderId="0" xfId="3" applyFont="1" applyAlignment="1" applyProtection="1">
      <protection locked="0"/>
    </xf>
    <xf numFmtId="0" fontId="33" fillId="0" borderId="0" xfId="14"/>
    <xf numFmtId="0" fontId="10" fillId="0" borderId="0" xfId="15" applyFont="1"/>
    <xf numFmtId="0" fontId="11" fillId="0" borderId="0" xfId="15" applyFont="1"/>
    <xf numFmtId="0" fontId="8" fillId="0" borderId="0" xfId="15" applyFont="1" applyAlignment="1">
      <alignment horizontal="center" vertical="top"/>
    </xf>
    <xf numFmtId="0" fontId="8" fillId="0" borderId="0" xfId="2" applyFont="1" applyAlignment="1">
      <alignment horizontal="center" vertical="top" wrapText="1"/>
    </xf>
    <xf numFmtId="0" fontId="8" fillId="0" borderId="0" xfId="15" applyFont="1"/>
    <xf numFmtId="0" fontId="8" fillId="0" borderId="7" xfId="15" applyFont="1" applyBorder="1"/>
    <xf numFmtId="0" fontId="8" fillId="0" borderId="0" xfId="15" applyFont="1" applyAlignment="1">
      <alignment horizontal="center"/>
    </xf>
    <xf numFmtId="0" fontId="8" fillId="0" borderId="0" xfId="2" applyFont="1" applyAlignment="1">
      <alignment vertical="top" wrapText="1"/>
    </xf>
    <xf numFmtId="0" fontId="14" fillId="0" borderId="0" xfId="2" applyFont="1"/>
    <xf numFmtId="0" fontId="9" fillId="0" borderId="0" xfId="15" applyFont="1"/>
    <xf numFmtId="2" fontId="9" fillId="0" borderId="15" xfId="15" applyNumberFormat="1" applyFont="1" applyBorder="1" applyAlignment="1">
      <alignment horizontal="center"/>
    </xf>
    <xf numFmtId="2" fontId="9" fillId="0" borderId="13" xfId="15" quotePrefix="1" applyNumberFormat="1" applyFont="1" applyBorder="1" applyAlignment="1">
      <alignment horizontal="center"/>
    </xf>
    <xf numFmtId="0" fontId="12" fillId="0" borderId="15" xfId="15" applyFont="1" applyBorder="1" applyAlignment="1">
      <alignment horizontal="right" vertical="center" wrapText="1"/>
    </xf>
    <xf numFmtId="0" fontId="8" fillId="0" borderId="15" xfId="15" applyFont="1" applyBorder="1"/>
    <xf numFmtId="0" fontId="18" fillId="0" borderId="15" xfId="15" applyFont="1" applyBorder="1"/>
    <xf numFmtId="0" fontId="18" fillId="0" borderId="15" xfId="15" applyFont="1" applyBorder="1" applyAlignment="1">
      <alignment horizontal="center"/>
    </xf>
    <xf numFmtId="0" fontId="18" fillId="0" borderId="15" xfId="15" quotePrefix="1" applyFont="1" applyBorder="1" applyAlignment="1">
      <alignment horizontal="center"/>
    </xf>
    <xf numFmtId="0" fontId="18" fillId="0" borderId="15" xfId="15" applyFont="1" applyBorder="1" applyAlignment="1">
      <alignment horizontal="center" vertical="center"/>
    </xf>
    <xf numFmtId="2" fontId="18" fillId="0" borderId="15" xfId="15" applyNumberFormat="1" applyFont="1" applyBorder="1" applyAlignment="1">
      <alignment horizontal="center"/>
    </xf>
    <xf numFmtId="2" fontId="18" fillId="0" borderId="15" xfId="15" quotePrefix="1" applyNumberFormat="1" applyFont="1" applyBorder="1" applyAlignment="1">
      <alignment horizontal="center"/>
    </xf>
    <xf numFmtId="0" fontId="18" fillId="0" borderId="15" xfId="15" applyFont="1" applyBorder="1" applyAlignment="1">
      <alignment horizontal="center" vertical="center" wrapText="1" shrinkToFit="1"/>
    </xf>
    <xf numFmtId="0" fontId="23" fillId="0" borderId="15" xfId="15" applyFont="1" applyBorder="1" applyAlignment="1">
      <alignment horizontal="center" vertical="center" wrapText="1"/>
    </xf>
    <xf numFmtId="0" fontId="23" fillId="0" borderId="12" xfId="15" applyFont="1" applyBorder="1" applyAlignment="1">
      <alignment horizontal="center" vertical="center"/>
    </xf>
    <xf numFmtId="0" fontId="3" fillId="0" borderId="8" xfId="15" applyBorder="1" applyAlignment="1">
      <alignment wrapText="1"/>
    </xf>
    <xf numFmtId="0" fontId="3" fillId="0" borderId="7" xfId="15" applyBorder="1" applyAlignment="1">
      <alignment wrapText="1"/>
    </xf>
    <xf numFmtId="0" fontId="3" fillId="0" borderId="6" xfId="15" applyBorder="1" applyAlignment="1">
      <alignment wrapText="1"/>
    </xf>
    <xf numFmtId="0" fontId="8" fillId="0" borderId="0" xfId="15" applyFont="1" applyAlignment="1">
      <alignment horizontal="right"/>
    </xf>
    <xf numFmtId="0" fontId="16" fillId="0" borderId="0" xfId="15" applyFont="1"/>
    <xf numFmtId="0" fontId="15" fillId="0" borderId="0" xfId="15" applyFont="1"/>
    <xf numFmtId="0" fontId="8" fillId="0" borderId="7" xfId="15" applyFont="1" applyBorder="1" applyAlignment="1">
      <alignment horizontal="center"/>
    </xf>
    <xf numFmtId="0" fontId="12" fillId="0" borderId="0" xfId="15" applyFont="1"/>
    <xf numFmtId="0" fontId="14" fillId="0" borderId="0" xfId="15" applyFont="1" applyAlignment="1">
      <alignment horizontal="center"/>
    </xf>
    <xf numFmtId="0" fontId="14" fillId="0" borderId="7" xfId="15" applyFont="1" applyBorder="1" applyAlignment="1">
      <alignment horizontal="center"/>
    </xf>
    <xf numFmtId="0" fontId="10" fillId="0" borderId="7" xfId="15" applyFont="1" applyBorder="1"/>
    <xf numFmtId="0" fontId="8" fillId="0" borderId="0" xfId="15" applyFont="1" applyAlignment="1">
      <alignment horizontal="left" wrapText="1"/>
    </xf>
    <xf numFmtId="0" fontId="12" fillId="0" borderId="0" xfId="15" applyFont="1" applyAlignment="1">
      <alignment horizontal="left"/>
    </xf>
    <xf numFmtId="0" fontId="72" fillId="0" borderId="31" xfId="9" applyFont="1" applyFill="1" applyBorder="1" applyAlignment="1" applyProtection="1">
      <alignment horizontal="center" vertical="top"/>
    </xf>
    <xf numFmtId="0" fontId="45" fillId="0" borderId="0" xfId="9" applyFont="1" applyFill="1" applyAlignment="1" applyProtection="1">
      <alignment horizontal="center"/>
    </xf>
    <xf numFmtId="0" fontId="73" fillId="0" borderId="32" xfId="9" applyFont="1" applyFill="1" applyBorder="1" applyAlignment="1" applyProtection="1">
      <alignment horizontal="center" vertical="top"/>
    </xf>
    <xf numFmtId="0" fontId="73" fillId="0" borderId="0" xfId="9" applyFont="1" applyFill="1" applyAlignment="1" applyProtection="1">
      <alignment horizontal="center" vertical="top"/>
    </xf>
    <xf numFmtId="0" fontId="74" fillId="0" borderId="0" xfId="9" applyFont="1" applyFill="1" applyAlignment="1" applyProtection="1">
      <alignment horizontal="left" vertical="center" wrapText="1"/>
    </xf>
    <xf numFmtId="0" fontId="75" fillId="0" borderId="0" xfId="9" applyFont="1" applyFill="1" applyAlignment="1" applyProtection="1">
      <alignment horizontal="justify" vertical="center"/>
    </xf>
    <xf numFmtId="0" fontId="45" fillId="0" borderId="32" xfId="9" applyFont="1" applyFill="1" applyBorder="1" applyAlignment="1" applyProtection="1">
      <alignment horizontal="center"/>
    </xf>
    <xf numFmtId="0" fontId="45" fillId="0" borderId="0" xfId="9" applyFont="1" applyFill="1" applyAlignment="1" applyProtection="1">
      <alignment wrapText="1"/>
    </xf>
    <xf numFmtId="0" fontId="81" fillId="0" borderId="0" xfId="9" applyFont="1" applyFill="1" applyAlignment="1" applyProtection="1">
      <alignment horizontal="center" vertical="center"/>
    </xf>
    <xf numFmtId="2" fontId="66" fillId="0" borderId="52" xfId="16" applyNumberFormat="1" applyFont="1" applyFill="1" applyBorder="1" applyAlignment="1">
      <alignment horizontal="right" vertical="center"/>
    </xf>
    <xf numFmtId="0" fontId="83" fillId="0" borderId="0" xfId="8" applyFont="1" applyFill="1" applyProtection="1"/>
    <xf numFmtId="0" fontId="64" fillId="0" borderId="0" xfId="8" applyFont="1" applyFill="1" applyProtection="1"/>
    <xf numFmtId="0" fontId="64" fillId="0" borderId="0" xfId="8" applyFont="1" applyFill="1" applyAlignment="1" applyProtection="1">
      <alignment horizontal="center"/>
    </xf>
    <xf numFmtId="0" fontId="51" fillId="0" borderId="57" xfId="8" applyFont="1" applyFill="1" applyBorder="1" applyAlignment="1" applyProtection="1">
      <alignment horizontal="right" vertical="top"/>
    </xf>
    <xf numFmtId="0" fontId="51" fillId="0" borderId="57" xfId="8" applyFont="1" applyFill="1" applyBorder="1" applyAlignment="1" applyProtection="1">
      <alignment horizontal="center" vertical="top"/>
    </xf>
    <xf numFmtId="0" fontId="85" fillId="0" borderId="0" xfId="8" applyFont="1" applyFill="1" applyAlignment="1" applyProtection="1">
      <alignment horizontal="center" vertical="center" wrapText="1"/>
    </xf>
    <xf numFmtId="0" fontId="83" fillId="0" borderId="0" xfId="8" applyFont="1" applyFill="1" applyAlignment="1" applyProtection="1">
      <alignment horizontal="right" vertical="center"/>
    </xf>
    <xf numFmtId="0" fontId="83" fillId="0" borderId="0" xfId="8" applyFont="1" applyFill="1" applyAlignment="1" applyProtection="1">
      <alignment horizontal="left" vertical="center"/>
    </xf>
    <xf numFmtId="0" fontId="84" fillId="0" borderId="58" xfId="8" applyFont="1" applyFill="1" applyBorder="1" applyAlignment="1" applyProtection="1">
      <alignment horizontal="left" vertical="center"/>
    </xf>
    <xf numFmtId="0" fontId="86" fillId="0" borderId="0" xfId="8" applyFont="1" applyFill="1" applyProtection="1"/>
    <xf numFmtId="0" fontId="86" fillId="0" borderId="0" xfId="8" applyFont="1" applyFill="1" applyAlignment="1" applyProtection="1">
      <alignment vertical="top"/>
    </xf>
    <xf numFmtId="0" fontId="86" fillId="0" borderId="0" xfId="8" applyFont="1" applyFill="1" applyAlignment="1" applyProtection="1">
      <alignment vertical="center"/>
    </xf>
    <xf numFmtId="0" fontId="51" fillId="0" borderId="57" xfId="8" applyFont="1" applyFill="1" applyBorder="1" applyAlignment="1" applyProtection="1">
      <alignment horizontal="right" vertical="center"/>
    </xf>
    <xf numFmtId="0" fontId="84" fillId="0" borderId="58" xfId="8" applyFont="1" applyFill="1" applyBorder="1" applyAlignment="1" applyProtection="1">
      <alignment horizontal="left"/>
    </xf>
    <xf numFmtId="0" fontId="84" fillId="0" borderId="0" xfId="8" applyFont="1" applyFill="1" applyAlignment="1" applyProtection="1">
      <alignment vertical="top"/>
    </xf>
    <xf numFmtId="0" fontId="54" fillId="0" borderId="0" xfId="8" applyFont="1" applyFill="1" applyAlignment="1" applyProtection="1">
      <alignment horizontal="center" vertical="center" wrapText="1"/>
    </xf>
    <xf numFmtId="164" fontId="84" fillId="0" borderId="31" xfId="8" applyNumberFormat="1" applyFont="1" applyFill="1" applyBorder="1" applyAlignment="1" applyProtection="1">
      <alignment horizontal="right" vertical="center"/>
    </xf>
    <xf numFmtId="0" fontId="54" fillId="0" borderId="0" xfId="8" applyFont="1" applyFill="1" applyAlignment="1" applyProtection="1">
      <alignment horizontal="center" vertical="top" wrapText="1"/>
    </xf>
    <xf numFmtId="0" fontId="84" fillId="0" borderId="0" xfId="8" applyFont="1" applyFill="1" applyAlignment="1" applyProtection="1">
      <alignment horizontal="center" vertical="top"/>
    </xf>
    <xf numFmtId="0" fontId="54" fillId="0" borderId="0" xfId="8" applyFont="1" applyFill="1" applyProtection="1"/>
    <xf numFmtId="2" fontId="54" fillId="0" borderId="33" xfId="8" applyNumberFormat="1" applyFont="1" applyFill="1" applyBorder="1" applyAlignment="1" applyProtection="1">
      <alignment horizontal="right" vertical="center"/>
    </xf>
    <xf numFmtId="0" fontId="54" fillId="0" borderId="33" xfId="8" applyFont="1" applyFill="1" applyBorder="1" applyAlignment="1" applyProtection="1">
      <alignment horizontal="center" vertical="center"/>
    </xf>
    <xf numFmtId="0" fontId="54" fillId="0" borderId="33" xfId="8" applyFont="1" applyFill="1" applyBorder="1" applyAlignment="1" applyProtection="1">
      <alignment vertical="center" wrapText="1"/>
    </xf>
    <xf numFmtId="0" fontId="54" fillId="0" borderId="33" xfId="8" applyFont="1" applyFill="1" applyBorder="1" applyAlignment="1" applyProtection="1">
      <alignment horizontal="center" vertical="top"/>
    </xf>
    <xf numFmtId="0" fontId="54" fillId="0" borderId="33" xfId="8" applyFont="1" applyFill="1" applyBorder="1" applyAlignment="1" applyProtection="1">
      <alignment vertical="top" wrapText="1"/>
    </xf>
    <xf numFmtId="1" fontId="54" fillId="0" borderId="33" xfId="8" applyNumberFormat="1" applyFont="1" applyFill="1" applyBorder="1" applyAlignment="1" applyProtection="1">
      <alignment horizontal="center" vertical="top" wrapText="1"/>
    </xf>
    <xf numFmtId="2" fontId="84" fillId="0" borderId="33" xfId="8" applyNumberFormat="1" applyFont="1" applyFill="1" applyBorder="1" applyAlignment="1" applyProtection="1">
      <alignment horizontal="right" vertical="center"/>
    </xf>
    <xf numFmtId="0" fontId="84" fillId="0" borderId="33" xfId="8" applyFont="1" applyFill="1" applyBorder="1" applyAlignment="1" applyProtection="1">
      <alignment vertical="top" wrapText="1"/>
    </xf>
    <xf numFmtId="1" fontId="84" fillId="0" borderId="33" xfId="8" applyNumberFormat="1" applyFont="1" applyFill="1" applyBorder="1" applyAlignment="1" applyProtection="1">
      <alignment horizontal="center" vertical="top" wrapText="1"/>
    </xf>
    <xf numFmtId="0" fontId="84" fillId="0" borderId="33" xfId="8" applyFont="1" applyFill="1" applyBorder="1" applyAlignment="1" applyProtection="1">
      <alignment vertical="center" wrapText="1"/>
    </xf>
    <xf numFmtId="1" fontId="54" fillId="0" borderId="33" xfId="8" applyNumberFormat="1" applyFont="1" applyFill="1" applyBorder="1" applyAlignment="1" applyProtection="1">
      <alignment horizontal="center" vertical="top"/>
    </xf>
    <xf numFmtId="0" fontId="84" fillId="0" borderId="33" xfId="8" applyFont="1" applyFill="1" applyBorder="1" applyAlignment="1" applyProtection="1">
      <alignment horizontal="center" vertical="top"/>
    </xf>
    <xf numFmtId="0" fontId="84" fillId="8" borderId="33" xfId="8" applyFont="1" applyFill="1" applyBorder="1" applyAlignment="1" applyProtection="1">
      <alignment vertical="center" wrapText="1"/>
    </xf>
    <xf numFmtId="2" fontId="54" fillId="8" borderId="33" xfId="8" applyNumberFormat="1" applyFont="1" applyFill="1" applyBorder="1" applyAlignment="1" applyProtection="1">
      <alignment horizontal="right" vertical="center"/>
    </xf>
    <xf numFmtId="0" fontId="54" fillId="0" borderId="33" xfId="8" applyFont="1" applyFill="1" applyBorder="1" applyAlignment="1" applyProtection="1">
      <alignment vertical="center"/>
    </xf>
    <xf numFmtId="0" fontId="84" fillId="0" borderId="0" xfId="8" applyFont="1" applyFill="1" applyAlignment="1" applyProtection="1">
      <alignment horizontal="right"/>
    </xf>
    <xf numFmtId="0" fontId="85" fillId="0" borderId="0" xfId="8" applyFont="1" applyFill="1" applyProtection="1"/>
    <xf numFmtId="0" fontId="84" fillId="0" borderId="32" xfId="8" applyFont="1" applyFill="1" applyBorder="1" applyAlignment="1" applyProtection="1">
      <alignment horizontal="center"/>
    </xf>
    <xf numFmtId="0" fontId="85" fillId="0" borderId="0" xfId="8" applyFont="1" applyFill="1" applyAlignment="1" applyProtection="1">
      <alignment horizontal="right"/>
    </xf>
    <xf numFmtId="0" fontId="85" fillId="0" borderId="33" xfId="8" applyFont="1" applyFill="1" applyBorder="1" applyProtection="1"/>
    <xf numFmtId="164" fontId="84" fillId="0" borderId="0" xfId="8" applyNumberFormat="1" applyFont="1" applyFill="1" applyAlignment="1" applyProtection="1">
      <alignment horizontal="right" vertical="center"/>
    </xf>
    <xf numFmtId="164" fontId="84" fillId="0" borderId="0" xfId="8" applyNumberFormat="1" applyFont="1" applyFill="1" applyAlignment="1" applyProtection="1">
      <alignment horizontal="center"/>
    </xf>
    <xf numFmtId="164" fontId="85" fillId="0" borderId="0" xfId="8" applyNumberFormat="1" applyFont="1" applyFill="1" applyAlignment="1" applyProtection="1">
      <alignment vertical="center"/>
    </xf>
    <xf numFmtId="0" fontId="85" fillId="0" borderId="0" xfId="8" applyFont="1" applyFill="1" applyAlignment="1" applyProtection="1">
      <alignment horizontal="right" vertical="center"/>
    </xf>
    <xf numFmtId="0" fontId="84" fillId="0" borderId="0" xfId="8" applyFont="1" applyFill="1" applyAlignment="1" applyProtection="1">
      <alignment horizontal="left"/>
    </xf>
    <xf numFmtId="0" fontId="50" fillId="0" borderId="0" xfId="8" applyFont="1" applyFill="1" applyProtection="1"/>
    <xf numFmtId="0" fontId="83" fillId="0" borderId="0" xfId="8" applyFont="1" applyFill="1" applyAlignment="1" applyProtection="1">
      <alignment horizontal="left"/>
    </xf>
    <xf numFmtId="0" fontId="64" fillId="0" borderId="0" xfId="8" applyFont="1" applyFill="1" applyAlignment="1" applyProtection="1">
      <alignment horizontal="left"/>
    </xf>
    <xf numFmtId="0" fontId="82" fillId="0" borderId="0" xfId="16" applyFill="1"/>
    <xf numFmtId="0" fontId="66" fillId="0" borderId="0" xfId="16" applyFont="1" applyFill="1"/>
    <xf numFmtId="2" fontId="66" fillId="0" borderId="0" xfId="16" applyNumberFormat="1" applyFont="1" applyFill="1" applyAlignment="1">
      <alignment horizontal="right" vertical="center"/>
    </xf>
    <xf numFmtId="49" fontId="66" fillId="0" borderId="0" xfId="16" applyNumberFormat="1" applyFont="1" applyFill="1" applyAlignment="1">
      <alignment horizontal="center" vertical="center"/>
    </xf>
    <xf numFmtId="0" fontId="82" fillId="0" borderId="0" xfId="16" applyFill="1" applyAlignment="1">
      <alignment horizontal="right" vertical="center"/>
    </xf>
    <xf numFmtId="0" fontId="66" fillId="0" borderId="0" xfId="16" applyFont="1" applyFill="1" applyAlignment="1">
      <alignment horizontal="center" vertical="center" wrapText="1"/>
    </xf>
    <xf numFmtId="2" fontId="68" fillId="0" borderId="52" xfId="16" applyNumberFormat="1" applyFont="1" applyFill="1" applyBorder="1" applyAlignment="1">
      <alignment horizontal="right" vertical="center"/>
    </xf>
    <xf numFmtId="49" fontId="68" fillId="0" borderId="52" xfId="16" applyNumberFormat="1" applyFont="1" applyFill="1" applyBorder="1" applyAlignment="1">
      <alignment horizontal="center" vertical="center"/>
    </xf>
    <xf numFmtId="0" fontId="69" fillId="0" borderId="52" xfId="16" applyFont="1" applyFill="1" applyBorder="1" applyAlignment="1">
      <alignment horizontal="right" vertical="center"/>
    </xf>
    <xf numFmtId="0" fontId="66" fillId="0" borderId="52" xfId="16" applyFont="1" applyFill="1" applyBorder="1" applyAlignment="1">
      <alignment horizontal="center" vertical="center" wrapText="1"/>
    </xf>
    <xf numFmtId="49" fontId="66" fillId="0" borderId="52" xfId="16" applyNumberFormat="1" applyFont="1" applyFill="1" applyBorder="1" applyAlignment="1">
      <alignment horizontal="center" vertical="center"/>
    </xf>
    <xf numFmtId="0" fontId="82" fillId="0" borderId="52" xfId="16" applyFill="1" applyBorder="1" applyAlignment="1">
      <alignment horizontal="right" vertical="center"/>
    </xf>
    <xf numFmtId="0" fontId="68" fillId="7" borderId="52" xfId="16" applyFont="1" applyFill="1" applyBorder="1" applyAlignment="1">
      <alignment horizontal="center" vertical="center"/>
    </xf>
    <xf numFmtId="0" fontId="68" fillId="7" borderId="52" xfId="16" applyFont="1" applyFill="1" applyBorder="1" applyAlignment="1">
      <alignment horizontal="center" vertical="center" wrapText="1"/>
    </xf>
    <xf numFmtId="0" fontId="66" fillId="0" borderId="0" xfId="16" applyFont="1" applyFill="1" applyAlignment="1">
      <alignment vertical="center" wrapText="1"/>
    </xf>
    <xf numFmtId="14" fontId="68" fillId="0" borderId="0" xfId="16" applyNumberFormat="1" applyFont="1" applyFill="1" applyAlignment="1">
      <alignment vertical="center" wrapText="1"/>
    </xf>
    <xf numFmtId="0" fontId="47" fillId="0" borderId="0" xfId="8" applyFont="1" applyFill="1" applyAlignment="1" applyProtection="1">
      <alignment horizontal="center" vertical="top"/>
    </xf>
    <xf numFmtId="0" fontId="35" fillId="0" borderId="0" xfId="8" applyFont="1" applyFill="1" applyAlignment="1" applyProtection="1">
      <alignment horizontal="right"/>
    </xf>
    <xf numFmtId="0" fontId="34" fillId="0" borderId="0" xfId="8" applyFont="1" applyFill="1" applyAlignment="1" applyProtection="1">
      <alignment horizontal="center"/>
    </xf>
    <xf numFmtId="0" fontId="35" fillId="0" borderId="0" xfId="8" applyFont="1" applyFill="1" applyProtection="1"/>
    <xf numFmtId="0" fontId="35" fillId="0" borderId="0" xfId="8" applyFont="1" applyFill="1" applyAlignment="1" applyProtection="1">
      <alignment horizontal="center" vertical="top"/>
    </xf>
    <xf numFmtId="0" fontId="56" fillId="0" borderId="0" xfId="8" applyFont="1" applyFill="1" applyProtection="1"/>
    <xf numFmtId="0" fontId="35" fillId="0" borderId="0" xfId="8" applyFont="1" applyFill="1" applyAlignment="1" applyProtection="1">
      <alignment horizontal="center"/>
    </xf>
    <xf numFmtId="0" fontId="72" fillId="0" borderId="0" xfId="9" applyFont="1" applyFill="1" applyAlignment="1" applyProtection="1">
      <alignment horizontal="center" vertical="top"/>
    </xf>
    <xf numFmtId="0" fontId="35" fillId="0" borderId="0" xfId="9" applyFont="1" applyFill="1" applyAlignment="1" applyProtection="1">
      <alignment horizontal="right"/>
    </xf>
    <xf numFmtId="0" fontId="34" fillId="0" borderId="0" xfId="9" applyFont="1" applyFill="1" applyAlignment="1" applyProtection="1">
      <alignment horizontal="center"/>
    </xf>
    <xf numFmtId="0" fontId="35" fillId="0" borderId="0" xfId="9" applyFont="1" applyFill="1" applyProtection="1"/>
    <xf numFmtId="0" fontId="35" fillId="0" borderId="0" xfId="9" applyFont="1" applyFill="1" applyAlignment="1" applyProtection="1">
      <alignment horizontal="center" vertical="top"/>
    </xf>
    <xf numFmtId="0" fontId="79" fillId="0" borderId="0" xfId="9" applyFont="1" applyFill="1" applyProtection="1"/>
    <xf numFmtId="0" fontId="35" fillId="0" borderId="0" xfId="9" applyFont="1" applyFill="1" applyAlignment="1" applyProtection="1">
      <alignment horizontal="center"/>
    </xf>
    <xf numFmtId="0" fontId="66" fillId="0" borderId="52" xfId="16" applyFont="1" applyFill="1" applyBorder="1" applyAlignment="1">
      <alignment horizontal="left" vertical="center" wrapText="1"/>
    </xf>
    <xf numFmtId="0" fontId="66" fillId="0" borderId="0" xfId="16" applyFont="1" applyFill="1" applyAlignment="1">
      <alignment horizontal="left" vertical="center" wrapText="1"/>
    </xf>
    <xf numFmtId="0" fontId="84" fillId="0" borderId="0" xfId="8" applyFont="1" applyFill="1" applyAlignment="1" applyProtection="1">
      <alignment horizontal="center"/>
    </xf>
    <xf numFmtId="0" fontId="84" fillId="0" borderId="0" xfId="8" applyFont="1" applyFill="1" applyAlignment="1" applyProtection="1">
      <alignment horizontal="center" vertical="center"/>
    </xf>
    <xf numFmtId="0" fontId="54" fillId="0" borderId="0" xfId="8" applyFont="1" applyFill="1" applyAlignment="1" applyProtection="1">
      <alignment horizontal="center" wrapText="1"/>
    </xf>
    <xf numFmtId="0" fontId="84" fillId="0" borderId="0" xfId="8" applyFont="1" applyFill="1" applyAlignment="1" applyProtection="1">
      <alignment horizontal="center" wrapText="1"/>
    </xf>
    <xf numFmtId="0" fontId="54" fillId="0" borderId="0" xfId="8" applyFont="1" applyFill="1" applyAlignment="1" applyProtection="1">
      <alignment horizontal="center"/>
    </xf>
    <xf numFmtId="0" fontId="84" fillId="0" borderId="33" xfId="8" applyFont="1" applyFill="1" applyBorder="1" applyAlignment="1" applyProtection="1">
      <alignment horizontal="center" vertical="center"/>
    </xf>
    <xf numFmtId="0" fontId="84" fillId="0" borderId="0" xfId="8" applyFont="1" applyFill="1" applyProtection="1"/>
    <xf numFmtId="0" fontId="84" fillId="0" borderId="0" xfId="8" applyFont="1" applyFill="1" applyAlignment="1" applyProtection="1">
      <alignment vertical="center"/>
    </xf>
    <xf numFmtId="0" fontId="84" fillId="0" borderId="0" xfId="8" applyFont="1" applyFill="1" applyAlignment="1" applyProtection="1">
      <alignment horizontal="center" vertical="center" wrapText="1"/>
    </xf>
    <xf numFmtId="0" fontId="54" fillId="0" borderId="33" xfId="8" applyFont="1" applyFill="1" applyBorder="1" applyAlignment="1" applyProtection="1">
      <alignment horizontal="center" vertical="center" wrapText="1"/>
    </xf>
    <xf numFmtId="0" fontId="66" fillId="0" borderId="52" xfId="16" applyFont="1" applyFill="1" applyBorder="1" applyAlignment="1">
      <alignment horizontal="left" vertical="center" wrapText="1"/>
    </xf>
    <xf numFmtId="0" fontId="66" fillId="0" borderId="0" xfId="16" applyFont="1" applyFill="1" applyAlignment="1">
      <alignment horizontal="left" vertical="center" wrapText="1"/>
    </xf>
    <xf numFmtId="2" fontId="18" fillId="0" borderId="15" xfId="15" applyNumberFormat="1" applyFont="1" applyBorder="1"/>
    <xf numFmtId="2" fontId="9" fillId="0" borderId="15" xfId="15" applyNumberFormat="1" applyFont="1" applyBorder="1"/>
    <xf numFmtId="0" fontId="34" fillId="0" borderId="0" xfId="9" applyFont="1" applyFill="1" applyAlignment="1" applyProtection="1">
      <alignment horizontal="center"/>
    </xf>
    <xf numFmtId="0" fontId="35" fillId="0" borderId="0" xfId="9" applyFont="1" applyFill="1" applyProtection="1"/>
    <xf numFmtId="0" fontId="44" fillId="0" borderId="32" xfId="9" applyFill="1" applyBorder="1" applyAlignment="1" applyProtection="1">
      <alignment horizontal="left"/>
    </xf>
    <xf numFmtId="0" fontId="35" fillId="0" borderId="0" xfId="9" applyFont="1" applyFill="1" applyAlignment="1" applyProtection="1">
      <alignment horizontal="center" vertical="top"/>
    </xf>
    <xf numFmtId="0" fontId="79" fillId="0" borderId="0" xfId="9" applyFont="1" applyFill="1" applyProtection="1"/>
    <xf numFmtId="0" fontId="80" fillId="0" borderId="0" xfId="9" applyFont="1" applyFill="1" applyAlignment="1" applyProtection="1">
      <alignment horizontal="center"/>
    </xf>
    <xf numFmtId="0" fontId="42" fillId="0" borderId="0" xfId="9" applyFont="1" applyFill="1" applyAlignment="1" applyProtection="1">
      <alignment horizontal="center" vertical="center" wrapText="1"/>
    </xf>
    <xf numFmtId="0" fontId="35" fillId="0" borderId="0" xfId="9" applyFont="1" applyFill="1" applyAlignment="1" applyProtection="1">
      <alignment horizontal="center"/>
    </xf>
    <xf numFmtId="0" fontId="35" fillId="0" borderId="0" xfId="9" applyFont="1" applyFill="1" applyAlignment="1" applyProtection="1">
      <alignment horizontal="center" vertical="center" wrapText="1"/>
    </xf>
    <xf numFmtId="0" fontId="34" fillId="0" borderId="0" xfId="9" applyFont="1" applyFill="1" applyAlignment="1" applyProtection="1">
      <alignment horizontal="left" vertical="top" wrapText="1"/>
    </xf>
    <xf numFmtId="0" fontId="34" fillId="0" borderId="32" xfId="9" applyFont="1" applyFill="1" applyBorder="1" applyAlignment="1" applyProtection="1">
      <alignment horizontal="left" vertical="top" wrapText="1"/>
    </xf>
    <xf numFmtId="49" fontId="46" fillId="0" borderId="36" xfId="9" applyNumberFormat="1" applyFont="1" applyFill="1" applyBorder="1" applyAlignment="1" applyProtection="1">
      <alignment horizontal="center" vertical="center"/>
    </xf>
    <xf numFmtId="49" fontId="46" fillId="0" borderId="35" xfId="9" applyNumberFormat="1" applyFont="1" applyFill="1" applyBorder="1" applyAlignment="1" applyProtection="1">
      <alignment horizontal="center" vertical="center"/>
    </xf>
    <xf numFmtId="49" fontId="46" fillId="0" borderId="34" xfId="9" applyNumberFormat="1" applyFont="1" applyFill="1" applyBorder="1" applyAlignment="1" applyProtection="1">
      <alignment horizontal="center" vertical="center"/>
    </xf>
    <xf numFmtId="0" fontId="72" fillId="0" borderId="0" xfId="9" applyFont="1" applyFill="1" applyAlignment="1" applyProtection="1">
      <alignment horizontal="center" vertical="top"/>
    </xf>
    <xf numFmtId="0" fontId="35" fillId="0" borderId="0" xfId="9" applyFont="1" applyFill="1" applyAlignment="1" applyProtection="1">
      <alignment horizontal="right"/>
    </xf>
    <xf numFmtId="0" fontId="35" fillId="0" borderId="31" xfId="9" applyFont="1" applyFill="1" applyBorder="1" applyAlignment="1" applyProtection="1">
      <alignment horizontal="center" vertical="top" wrapText="1"/>
    </xf>
    <xf numFmtId="0" fontId="44" fillId="0" borderId="31" xfId="9" applyFill="1" applyBorder="1" applyAlignment="1" applyProtection="1">
      <alignment horizontal="center" wrapText="1"/>
    </xf>
    <xf numFmtId="49" fontId="39" fillId="0" borderId="45" xfId="9" applyNumberFormat="1" applyFont="1" applyFill="1" applyBorder="1" applyAlignment="1" applyProtection="1">
      <alignment horizontal="left" vertical="center" wrapText="1"/>
    </xf>
    <xf numFmtId="0" fontId="76" fillId="0" borderId="31" xfId="9" applyFont="1" applyFill="1" applyBorder="1" applyAlignment="1" applyProtection="1">
      <alignment horizontal="left" vertical="center" wrapText="1"/>
    </xf>
    <xf numFmtId="0" fontId="76" fillId="0" borderId="41" xfId="9" applyFont="1" applyFill="1" applyBorder="1" applyAlignment="1" applyProtection="1">
      <alignment horizontal="left" vertical="center" wrapText="1"/>
    </xf>
    <xf numFmtId="0" fontId="76" fillId="0" borderId="32" xfId="9" applyFont="1" applyFill="1" applyBorder="1" applyAlignment="1" applyProtection="1">
      <alignment horizontal="left" vertical="center" wrapText="1"/>
    </xf>
    <xf numFmtId="0" fontId="39" fillId="0" borderId="43" xfId="9" applyFont="1" applyFill="1" applyBorder="1" applyAlignment="1" applyProtection="1">
      <alignment horizontal="center" vertical="center"/>
    </xf>
    <xf numFmtId="0" fontId="76" fillId="0" borderId="40" xfId="9" applyFont="1" applyFill="1" applyBorder="1" applyAlignment="1" applyProtection="1">
      <alignment horizontal="center"/>
    </xf>
    <xf numFmtId="0" fontId="39" fillId="0" borderId="44" xfId="9" applyFont="1" applyFill="1" applyBorder="1" applyAlignment="1" applyProtection="1">
      <alignment horizontal="center" vertical="center" wrapText="1"/>
    </xf>
    <xf numFmtId="0" fontId="77" fillId="0" borderId="42" xfId="9" applyFont="1" applyFill="1" applyBorder="1" applyAlignment="1" applyProtection="1">
      <alignment horizontal="center" vertical="center" wrapText="1"/>
    </xf>
    <xf numFmtId="0" fontId="78" fillId="0" borderId="36" xfId="9" applyFont="1" applyFill="1" applyBorder="1" applyAlignment="1" applyProtection="1">
      <alignment horizontal="center" wrapText="1"/>
    </xf>
    <xf numFmtId="0" fontId="78" fillId="0" borderId="34" xfId="9" applyFont="1" applyFill="1" applyBorder="1" applyAlignment="1" applyProtection="1">
      <alignment horizontal="center" wrapText="1"/>
    </xf>
    <xf numFmtId="164" fontId="39" fillId="0" borderId="43" xfId="9" applyNumberFormat="1" applyFont="1" applyFill="1" applyBorder="1" applyAlignment="1" applyProtection="1">
      <alignment horizontal="center" vertical="center" wrapText="1"/>
    </xf>
    <xf numFmtId="0" fontId="76" fillId="0" borderId="40" xfId="9" applyFont="1" applyFill="1" applyBorder="1" applyAlignment="1" applyProtection="1">
      <alignment horizontal="center" wrapText="1"/>
    </xf>
    <xf numFmtId="164" fontId="39" fillId="0" borderId="44" xfId="9" applyNumberFormat="1" applyFont="1" applyFill="1" applyBorder="1" applyAlignment="1" applyProtection="1">
      <alignment horizontal="center" vertical="center" wrapText="1"/>
    </xf>
    <xf numFmtId="0" fontId="76" fillId="0" borderId="42" xfId="9" applyFont="1" applyFill="1" applyBorder="1" applyAlignment="1" applyProtection="1">
      <alignment wrapText="1"/>
    </xf>
    <xf numFmtId="0" fontId="34" fillId="0" borderId="0" xfId="8" applyFont="1" applyFill="1" applyAlignment="1" applyProtection="1">
      <alignment horizontal="center"/>
    </xf>
    <xf numFmtId="0" fontId="35" fillId="0" borderId="0" xfId="8" applyFont="1" applyFill="1" applyProtection="1"/>
    <xf numFmtId="0" fontId="33" fillId="0" borderId="32" xfId="8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center" vertical="top"/>
    </xf>
    <xf numFmtId="0" fontId="56" fillId="0" borderId="0" xfId="8" applyFont="1" applyFill="1" applyProtection="1"/>
    <xf numFmtId="0" fontId="57" fillId="0" borderId="0" xfId="8" applyFont="1" applyFill="1" applyAlignment="1" applyProtection="1">
      <alignment horizontal="center"/>
    </xf>
    <xf numFmtId="0" fontId="42" fillId="0" borderId="0" xfId="8" applyFont="1" applyFill="1" applyAlignment="1" applyProtection="1">
      <alignment horizontal="center" vertical="center" wrapText="1"/>
    </xf>
    <xf numFmtId="0" fontId="35" fillId="0" borderId="0" xfId="8" applyFont="1" applyFill="1" applyAlignment="1" applyProtection="1">
      <alignment horizontal="center"/>
    </xf>
    <xf numFmtId="0" fontId="35" fillId="0" borderId="0" xfId="8" applyFont="1" applyFill="1" applyAlignment="1" applyProtection="1">
      <alignment horizontal="center" vertical="center" wrapText="1"/>
    </xf>
    <xf numFmtId="0" fontId="34" fillId="0" borderId="0" xfId="8" applyFont="1" applyFill="1" applyAlignment="1" applyProtection="1">
      <alignment horizontal="left" vertical="top" wrapText="1"/>
    </xf>
    <xf numFmtId="0" fontId="34" fillId="0" borderId="32" xfId="8" applyFont="1" applyFill="1" applyBorder="1" applyAlignment="1" applyProtection="1">
      <alignment horizontal="left" vertical="top" wrapText="1"/>
    </xf>
    <xf numFmtId="49" fontId="51" fillId="0" borderId="36" xfId="8" applyNumberFormat="1" applyFont="1" applyFill="1" applyBorder="1" applyAlignment="1" applyProtection="1">
      <alignment horizontal="center" vertical="center"/>
    </xf>
    <xf numFmtId="49" fontId="51" fillId="0" borderId="35" xfId="8" applyNumberFormat="1" applyFont="1" applyFill="1" applyBorder="1" applyAlignment="1" applyProtection="1">
      <alignment horizontal="center" vertical="center"/>
    </xf>
    <xf numFmtId="49" fontId="51" fillId="0" borderId="34" xfId="8" applyNumberFormat="1" applyFont="1" applyFill="1" applyBorder="1" applyAlignment="1" applyProtection="1">
      <alignment horizontal="center" vertical="center"/>
    </xf>
    <xf numFmtId="0" fontId="47" fillId="0" borderId="0" xfId="8" applyFont="1" applyFill="1" applyAlignment="1" applyProtection="1">
      <alignment horizontal="center" vertical="top"/>
    </xf>
    <xf numFmtId="0" fontId="35" fillId="0" borderId="0" xfId="8" applyFont="1" applyFill="1" applyAlignment="1" applyProtection="1">
      <alignment horizontal="right"/>
    </xf>
    <xf numFmtId="0" fontId="35" fillId="0" borderId="31" xfId="8" applyFont="1" applyFill="1" applyBorder="1" applyAlignment="1" applyProtection="1">
      <alignment horizontal="center" vertical="top" wrapText="1"/>
    </xf>
    <xf numFmtId="0" fontId="33" fillId="0" borderId="31" xfId="8" applyFill="1" applyBorder="1" applyAlignment="1" applyProtection="1">
      <alignment horizontal="center" wrapText="1"/>
    </xf>
    <xf numFmtId="49" fontId="39" fillId="0" borderId="45" xfId="8" applyNumberFormat="1" applyFont="1" applyFill="1" applyBorder="1" applyAlignment="1" applyProtection="1">
      <alignment horizontal="left" vertical="center" wrapText="1"/>
    </xf>
    <xf numFmtId="0" fontId="52" fillId="0" borderId="31" xfId="8" applyFont="1" applyFill="1" applyBorder="1" applyAlignment="1" applyProtection="1">
      <alignment horizontal="left" vertical="center" wrapText="1"/>
    </xf>
    <xf numFmtId="0" fontId="52" fillId="0" borderId="41" xfId="8" applyFont="1" applyFill="1" applyBorder="1" applyAlignment="1" applyProtection="1">
      <alignment horizontal="left" vertical="center" wrapText="1"/>
    </xf>
    <xf numFmtId="0" fontId="52" fillId="0" borderId="32" xfId="8" applyFont="1" applyFill="1" applyBorder="1" applyAlignment="1" applyProtection="1">
      <alignment horizontal="left" vertical="center" wrapText="1"/>
    </xf>
    <xf numFmtId="0" fontId="39" fillId="0" borderId="43" xfId="8" applyFont="1" applyFill="1" applyBorder="1" applyAlignment="1" applyProtection="1">
      <alignment horizontal="center" vertical="center"/>
    </xf>
    <xf numFmtId="0" fontId="52" fillId="0" borderId="40" xfId="8" applyFont="1" applyFill="1" applyBorder="1" applyAlignment="1" applyProtection="1">
      <alignment horizontal="center"/>
    </xf>
    <xf numFmtId="0" fontId="39" fillId="0" borderId="44" xfId="8" applyFont="1" applyFill="1" applyBorder="1" applyAlignment="1" applyProtection="1">
      <alignment horizontal="center" vertical="center" wrapText="1"/>
    </xf>
    <xf numFmtId="0" fontId="53" fillId="0" borderId="42" xfId="8" applyFont="1" applyFill="1" applyBorder="1" applyAlignment="1" applyProtection="1">
      <alignment horizontal="center" vertical="center" wrapText="1"/>
    </xf>
    <xf numFmtId="0" fontId="54" fillId="0" borderId="36" xfId="8" applyFont="1" applyFill="1" applyBorder="1" applyAlignment="1" applyProtection="1">
      <alignment horizontal="center" wrapText="1"/>
    </xf>
    <xf numFmtId="0" fontId="54" fillId="0" borderId="34" xfId="8" applyFont="1" applyFill="1" applyBorder="1" applyAlignment="1" applyProtection="1">
      <alignment horizontal="center" wrapText="1"/>
    </xf>
    <xf numFmtId="164" fontId="39" fillId="0" borderId="43" xfId="8" applyNumberFormat="1" applyFont="1" applyFill="1" applyBorder="1" applyAlignment="1" applyProtection="1">
      <alignment horizontal="center" vertical="center" wrapText="1"/>
    </xf>
    <xf numFmtId="0" fontId="52" fillId="0" borderId="40" xfId="8" applyFont="1" applyFill="1" applyBorder="1" applyAlignment="1" applyProtection="1">
      <alignment horizontal="center" wrapText="1"/>
    </xf>
    <xf numFmtId="164" fontId="39" fillId="0" borderId="44" xfId="8" applyNumberFormat="1" applyFont="1" applyFill="1" applyBorder="1" applyAlignment="1" applyProtection="1">
      <alignment horizontal="center" vertical="center" wrapText="1"/>
    </xf>
    <xf numFmtId="0" fontId="52" fillId="0" borderId="42" xfId="8" applyFont="1" applyFill="1" applyBorder="1" applyAlignment="1" applyProtection="1">
      <alignment wrapText="1"/>
    </xf>
    <xf numFmtId="0" fontId="84" fillId="0" borderId="0" xfId="8" applyFont="1" applyFill="1" applyAlignment="1" applyProtection="1">
      <alignment horizontal="center"/>
    </xf>
    <xf numFmtId="0" fontId="54" fillId="0" borderId="32" xfId="8" applyFont="1" applyFill="1" applyBorder="1" applyAlignment="1" applyProtection="1">
      <alignment horizontal="center" vertical="center"/>
    </xf>
    <xf numFmtId="0" fontId="54" fillId="0" borderId="0" xfId="8" applyFont="1" applyFill="1" applyAlignment="1" applyProtection="1">
      <alignment horizontal="center" vertical="center"/>
    </xf>
    <xf numFmtId="0" fontId="84" fillId="0" borderId="31" xfId="8" applyFont="1" applyFill="1" applyBorder="1" applyAlignment="1" applyProtection="1">
      <alignment horizontal="center"/>
    </xf>
    <xf numFmtId="0" fontId="84" fillId="0" borderId="0" xfId="8" applyFont="1" applyFill="1" applyAlignment="1" applyProtection="1">
      <alignment horizontal="center" vertical="center"/>
    </xf>
    <xf numFmtId="0" fontId="54" fillId="0" borderId="0" xfId="8" applyFont="1" applyFill="1" applyAlignment="1" applyProtection="1">
      <alignment horizontal="center" wrapText="1"/>
    </xf>
    <xf numFmtId="0" fontId="84" fillId="0" borderId="0" xfId="8" applyFont="1" applyFill="1" applyAlignment="1" applyProtection="1">
      <alignment horizontal="center" wrapText="1"/>
    </xf>
    <xf numFmtId="0" fontId="54" fillId="0" borderId="0" xfId="8" applyFont="1" applyFill="1" applyAlignment="1" applyProtection="1">
      <alignment horizontal="center"/>
    </xf>
    <xf numFmtId="0" fontId="84" fillId="0" borderId="33" xfId="8" applyFont="1" applyFill="1" applyBorder="1" applyAlignment="1" applyProtection="1">
      <alignment horizontal="center" vertical="center"/>
    </xf>
    <xf numFmtId="0" fontId="84" fillId="0" borderId="0" xfId="8" applyFont="1" applyFill="1" applyProtection="1"/>
    <xf numFmtId="0" fontId="84" fillId="0" borderId="0" xfId="8" applyFont="1" applyFill="1" applyAlignment="1" applyProtection="1">
      <alignment vertical="center"/>
    </xf>
    <xf numFmtId="0" fontId="84" fillId="0" borderId="0" xfId="8" applyFont="1" applyFill="1" applyAlignment="1" applyProtection="1">
      <alignment horizontal="center" vertical="center" wrapText="1"/>
    </xf>
    <xf numFmtId="0" fontId="84" fillId="0" borderId="0" xfId="8" applyFont="1" applyFill="1" applyAlignment="1" applyProtection="1">
      <alignment wrapText="1"/>
    </xf>
    <xf numFmtId="0" fontId="54" fillId="0" borderId="33" xfId="8" applyFont="1" applyFill="1" applyBorder="1" applyAlignment="1" applyProtection="1">
      <alignment horizontal="center" vertical="center" wrapText="1"/>
    </xf>
    <xf numFmtId="0" fontId="84" fillId="0" borderId="33" xfId="8" applyFont="1" applyFill="1" applyBorder="1" applyAlignment="1" applyProtection="1">
      <alignment horizontal="center" vertical="center" wrapText="1"/>
    </xf>
    <xf numFmtId="2" fontId="54" fillId="0" borderId="33" xfId="8" applyNumberFormat="1" applyFont="1" applyFill="1" applyBorder="1" applyAlignment="1" applyProtection="1">
      <alignment horizontal="center"/>
    </xf>
    <xf numFmtId="0" fontId="84" fillId="0" borderId="33" xfId="8" applyFont="1" applyFill="1" applyBorder="1" applyProtection="1"/>
    <xf numFmtId="0" fontId="54" fillId="0" borderId="33" xfId="8" applyFont="1" applyFill="1" applyBorder="1" applyAlignment="1" applyProtection="1">
      <alignment horizontal="center"/>
    </xf>
    <xf numFmtId="0" fontId="84" fillId="0" borderId="33" xfId="8" applyFont="1" applyFill="1" applyBorder="1" applyAlignment="1" applyProtection="1">
      <alignment horizontal="center"/>
    </xf>
    <xf numFmtId="0" fontId="84" fillId="0" borderId="33" xfId="8" applyFont="1" applyFill="1" applyBorder="1" applyAlignment="1" applyProtection="1">
      <alignment horizontal="center" wrapText="1"/>
    </xf>
    <xf numFmtId="0" fontId="3" fillId="0" borderId="0" xfId="1" applyAlignment="1">
      <alignment horizontal="left"/>
    </xf>
    <xf numFmtId="0" fontId="31" fillId="0" borderId="10" xfId="1" applyFont="1" applyBorder="1" applyAlignment="1">
      <alignment horizontal="center" vertical="center" wrapText="1"/>
    </xf>
    <xf numFmtId="0" fontId="31" fillId="0" borderId="9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31" fillId="0" borderId="0" xfId="1" applyFont="1" applyAlignment="1">
      <alignment horizontal="right"/>
    </xf>
    <xf numFmtId="0" fontId="31" fillId="0" borderId="0" xfId="1" applyFont="1" applyBorder="1" applyAlignment="1">
      <alignment horizontal="center"/>
    </xf>
    <xf numFmtId="0" fontId="31" fillId="0" borderId="2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31" fillId="0" borderId="15" xfId="1" applyFont="1" applyBorder="1" applyAlignment="1">
      <alignment horizontal="center" wrapText="1"/>
    </xf>
    <xf numFmtId="0" fontId="31" fillId="0" borderId="15" xfId="1" applyFont="1" applyBorder="1" applyAlignment="1">
      <alignment horizontal="center"/>
    </xf>
    <xf numFmtId="0" fontId="31" fillId="0" borderId="15" xfId="1" applyFont="1" applyBorder="1"/>
    <xf numFmtId="0" fontId="31" fillId="0" borderId="7" xfId="1" applyFont="1" applyBorder="1" applyAlignment="1">
      <alignment horizontal="right"/>
    </xf>
    <xf numFmtId="0" fontId="31" fillId="0" borderId="10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31" fillId="0" borderId="0" xfId="1" applyFont="1" applyBorder="1" applyAlignment="1">
      <alignment horizontal="right"/>
    </xf>
    <xf numFmtId="0" fontId="3" fillId="0" borderId="7" xfId="1" applyBorder="1" applyAlignment="1">
      <alignment horizontal="center"/>
    </xf>
    <xf numFmtId="0" fontId="66" fillId="0" borderId="52" xfId="16" applyFont="1" applyFill="1" applyBorder="1" applyAlignment="1">
      <alignment horizontal="left" vertical="center" wrapText="1"/>
    </xf>
    <xf numFmtId="0" fontId="66" fillId="0" borderId="0" xfId="16" applyFont="1" applyFill="1" applyAlignment="1">
      <alignment horizontal="left" vertical="center" wrapText="1"/>
    </xf>
    <xf numFmtId="0" fontId="66" fillId="0" borderId="51" xfId="16" applyFont="1" applyFill="1" applyBorder="1" applyAlignment="1">
      <alignment horizontal="center" vertical="center"/>
    </xf>
    <xf numFmtId="0" fontId="67" fillId="0" borderId="0" xfId="16" applyFont="1" applyFill="1" applyAlignment="1">
      <alignment horizontal="center"/>
    </xf>
    <xf numFmtId="0" fontId="68" fillId="0" borderId="52" xfId="16" applyFont="1" applyFill="1" applyBorder="1" applyAlignment="1">
      <alignment horizontal="left" vertical="center" wrapText="1"/>
    </xf>
    <xf numFmtId="0" fontId="68" fillId="0" borderId="0" xfId="16" applyFont="1" applyFill="1" applyAlignment="1">
      <alignment horizontal="center" wrapText="1"/>
    </xf>
    <xf numFmtId="0" fontId="71" fillId="0" borderId="0" xfId="16" applyFont="1" applyFill="1" applyAlignment="1">
      <alignment horizontal="center" vertical="center" wrapText="1"/>
    </xf>
    <xf numFmtId="0" fontId="66" fillId="0" borderId="0" xfId="16" applyFont="1" applyFill="1" applyAlignment="1">
      <alignment horizontal="center"/>
    </xf>
    <xf numFmtId="0" fontId="66" fillId="0" borderId="0" xfId="16" applyFont="1" applyFill="1" applyAlignment="1">
      <alignment horizontal="left"/>
    </xf>
    <xf numFmtId="0" fontId="70" fillId="0" borderId="0" xfId="16" applyFont="1" applyFill="1" applyAlignment="1">
      <alignment horizontal="center" vertical="center"/>
    </xf>
    <xf numFmtId="0" fontId="68" fillId="7" borderId="55" xfId="16" applyFont="1" applyFill="1" applyBorder="1" applyAlignment="1">
      <alignment horizontal="center" vertical="center"/>
    </xf>
    <xf numFmtId="0" fontId="68" fillId="7" borderId="54" xfId="16" applyFont="1" applyFill="1" applyBorder="1" applyAlignment="1">
      <alignment horizontal="center" vertical="center"/>
    </xf>
    <xf numFmtId="0" fontId="68" fillId="7" borderId="53" xfId="16" applyFont="1" applyFill="1" applyBorder="1" applyAlignment="1">
      <alignment horizontal="center" vertical="center"/>
    </xf>
    <xf numFmtId="0" fontId="67" fillId="0" borderId="56" xfId="16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4" fillId="0" borderId="2" xfId="0" applyFont="1" applyBorder="1" applyAlignment="1">
      <alignment horizontal="center"/>
    </xf>
    <xf numFmtId="0" fontId="15" fillId="0" borderId="0" xfId="15" applyFont="1" applyAlignment="1">
      <alignment horizontal="center" wrapText="1"/>
    </xf>
    <xf numFmtId="0" fontId="8" fillId="0" borderId="0" xfId="15" applyFont="1" applyAlignment="1">
      <alignment horizontal="left" wrapText="1"/>
    </xf>
    <xf numFmtId="0" fontId="12" fillId="0" borderId="0" xfId="15" applyFont="1" applyAlignment="1">
      <alignment horizontal="center"/>
    </xf>
    <xf numFmtId="0" fontId="8" fillId="0" borderId="2" xfId="15" applyFont="1" applyBorder="1" applyAlignment="1">
      <alignment horizontal="center"/>
    </xf>
    <xf numFmtId="0" fontId="8" fillId="0" borderId="0" xfId="15" applyFont="1" applyAlignment="1">
      <alignment horizontal="center"/>
    </xf>
    <xf numFmtId="0" fontId="23" fillId="0" borderId="15" xfId="15" applyFont="1" applyBorder="1" applyAlignment="1">
      <alignment horizontal="center" vertical="center" wrapText="1"/>
    </xf>
    <xf numFmtId="0" fontId="3" fillId="0" borderId="15" xfId="15" applyBorder="1" applyAlignment="1">
      <alignment vertical="center" wrapText="1"/>
    </xf>
    <xf numFmtId="0" fontId="12" fillId="0" borderId="12" xfId="15" applyFont="1" applyBorder="1" applyAlignment="1">
      <alignment horizontal="center" vertical="center" wrapText="1"/>
    </xf>
    <xf numFmtId="0" fontId="12" fillId="0" borderId="14" xfId="15" applyFont="1" applyBorder="1" applyAlignment="1">
      <alignment horizontal="center" vertical="center" wrapText="1"/>
    </xf>
    <xf numFmtId="0" fontId="12" fillId="0" borderId="13" xfId="15" applyFont="1" applyBorder="1" applyAlignment="1">
      <alignment horizontal="center" vertical="center" wrapText="1"/>
    </xf>
    <xf numFmtId="0" fontId="3" fillId="0" borderId="15" xfId="15" applyBorder="1" applyAlignment="1">
      <alignment horizontal="center" vertical="center"/>
    </xf>
    <xf numFmtId="0" fontId="23" fillId="0" borderId="10" xfId="15" applyFont="1" applyBorder="1" applyAlignment="1">
      <alignment horizontal="center" vertical="center" wrapText="1"/>
    </xf>
    <xf numFmtId="0" fontId="23" fillId="0" borderId="11" xfId="15" applyFont="1" applyBorder="1" applyAlignment="1">
      <alignment wrapText="1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center" vertical="top"/>
    </xf>
    <xf numFmtId="0" fontId="14" fillId="0" borderId="7" xfId="2" applyFont="1" applyBorder="1" applyAlignment="1">
      <alignment horizontal="center"/>
    </xf>
    <xf numFmtId="0" fontId="14" fillId="0" borderId="7" xfId="2" applyFont="1" applyBorder="1"/>
    <xf numFmtId="0" fontId="14" fillId="0" borderId="7" xfId="2" applyFont="1" applyBorder="1" applyAlignment="1">
      <alignment horizontal="left"/>
    </xf>
    <xf numFmtId="0" fontId="8" fillId="0" borderId="7" xfId="3" applyFont="1" applyBorder="1" applyAlignment="1" applyProtection="1">
      <alignment horizontal="center" wrapText="1"/>
      <protection locked="0"/>
    </xf>
    <xf numFmtId="0" fontId="8" fillId="0" borderId="0" xfId="3" applyFont="1" applyAlignment="1" applyProtection="1">
      <alignment horizontal="center"/>
      <protection locked="0"/>
    </xf>
    <xf numFmtId="0" fontId="19" fillId="0" borderId="2" xfId="3" applyFont="1" applyBorder="1" applyAlignment="1" applyProtection="1">
      <alignment horizontal="center"/>
      <protection locked="0"/>
    </xf>
    <xf numFmtId="0" fontId="23" fillId="0" borderId="15" xfId="3" applyFont="1" applyBorder="1" applyAlignment="1" applyProtection="1">
      <alignment horizontal="center" vertical="center" wrapText="1"/>
      <protection locked="0"/>
    </xf>
    <xf numFmtId="0" fontId="27" fillId="0" borderId="15" xfId="3" applyFont="1" applyBorder="1" applyAlignment="1" applyProtection="1">
      <alignment horizontal="left" vertical="center" wrapText="1"/>
      <protection locked="0"/>
    </xf>
    <xf numFmtId="0" fontId="23" fillId="0" borderId="17" xfId="3" applyFont="1" applyBorder="1" applyAlignment="1" applyProtection="1">
      <alignment horizontal="center" vertical="center" wrapText="1"/>
      <protection locked="0"/>
    </xf>
    <xf numFmtId="0" fontId="8" fillId="0" borderId="14" xfId="3" applyFont="1" applyBorder="1" applyAlignment="1" applyProtection="1">
      <alignment horizontal="center"/>
      <protection locked="0"/>
    </xf>
    <xf numFmtId="0" fontId="8" fillId="0" borderId="13" xfId="3" applyFont="1" applyBorder="1" applyAlignment="1" applyProtection="1">
      <alignment horizontal="center"/>
      <protection locked="0"/>
    </xf>
    <xf numFmtId="0" fontId="23" fillId="0" borderId="50" xfId="3" applyFont="1" applyBorder="1" applyAlignment="1" applyProtection="1">
      <alignment horizontal="center" vertical="center" wrapText="1"/>
      <protection locked="0"/>
    </xf>
    <xf numFmtId="0" fontId="23" fillId="0" borderId="49" xfId="3" applyFont="1" applyBorder="1" applyAlignment="1" applyProtection="1">
      <alignment horizontal="center" vertical="center" wrapText="1"/>
      <protection locked="0"/>
    </xf>
    <xf numFmtId="0" fontId="23" fillId="0" borderId="47" xfId="3" applyFont="1" applyBorder="1" applyAlignment="1" applyProtection="1">
      <alignment horizontal="center" vertical="center" wrapText="1"/>
      <protection locked="0"/>
    </xf>
    <xf numFmtId="0" fontId="8" fillId="0" borderId="26" xfId="3" applyFont="1" applyBorder="1" applyAlignment="1" applyProtection="1">
      <alignment horizontal="center" vertical="center" wrapText="1"/>
      <protection locked="0"/>
    </xf>
    <xf numFmtId="0" fontId="8" fillId="0" borderId="25" xfId="3" applyFont="1" applyBorder="1" applyAlignment="1" applyProtection="1">
      <alignment horizontal="center" vertical="center" wrapText="1"/>
      <protection locked="0"/>
    </xf>
    <xf numFmtId="0" fontId="8" fillId="0" borderId="24" xfId="3" applyFont="1" applyBorder="1" applyAlignment="1" applyProtection="1">
      <alignment horizontal="center" vertical="center" wrapText="1"/>
      <protection locked="0"/>
    </xf>
    <xf numFmtId="0" fontId="8" fillId="0" borderId="23" xfId="3" applyFont="1" applyBorder="1" applyAlignment="1" applyProtection="1">
      <alignment horizontal="center" vertical="center" wrapText="1"/>
      <protection locked="0"/>
    </xf>
    <xf numFmtId="0" fontId="8" fillId="0" borderId="22" xfId="3" applyFont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horizontal="center" vertical="center" wrapText="1"/>
      <protection locked="0"/>
    </xf>
    <xf numFmtId="0" fontId="8" fillId="0" borderId="19" xfId="3" applyFont="1" applyBorder="1" applyAlignment="1" applyProtection="1">
      <alignment horizontal="center" vertical="center" wrapText="1"/>
      <protection locked="0"/>
    </xf>
    <xf numFmtId="0" fontId="8" fillId="0" borderId="15" xfId="3" applyFont="1" applyBorder="1" applyAlignment="1" applyProtection="1">
      <alignment horizontal="center" vertical="center" wrapText="1"/>
      <protection locked="0"/>
    </xf>
    <xf numFmtId="0" fontId="8" fillId="0" borderId="17" xfId="3" applyFont="1" applyBorder="1" applyAlignment="1" applyProtection="1">
      <alignment horizontal="center" vertical="center" wrapText="1"/>
      <protection locked="0"/>
    </xf>
    <xf numFmtId="0" fontId="23" fillId="0" borderId="19" xfId="3" applyFont="1" applyBorder="1" applyAlignment="1" applyProtection="1">
      <alignment horizontal="center" vertical="center" wrapText="1"/>
      <protection locked="0"/>
    </xf>
    <xf numFmtId="0" fontId="23" fillId="0" borderId="16" xfId="3" applyFont="1" applyBorder="1" applyAlignment="1" applyProtection="1">
      <alignment horizontal="center" vertical="center" wrapText="1"/>
      <protection locked="0"/>
    </xf>
    <xf numFmtId="0" fontId="23" fillId="0" borderId="30" xfId="3" applyFont="1" applyBorder="1" applyAlignment="1" applyProtection="1">
      <alignment horizontal="center" vertical="center" wrapText="1"/>
      <protection locked="0"/>
    </xf>
    <xf numFmtId="1" fontId="22" fillId="0" borderId="12" xfId="3" applyNumberFormat="1" applyFont="1" applyBorder="1" applyAlignment="1" applyProtection="1">
      <alignment horizontal="center"/>
      <protection locked="0"/>
    </xf>
    <xf numFmtId="1" fontId="22" fillId="0" borderId="13" xfId="3" applyNumberFormat="1" applyFont="1" applyBorder="1" applyAlignment="1" applyProtection="1">
      <alignment horizontal="center"/>
      <protection locked="0"/>
    </xf>
    <xf numFmtId="0" fontId="19" fillId="0" borderId="0" xfId="3" applyFont="1" applyFill="1" applyAlignment="1" applyProtection="1">
      <alignment horizontal="left" vertical="top" wrapText="1"/>
      <protection locked="0"/>
    </xf>
    <xf numFmtId="0" fontId="15" fillId="0" borderId="7" xfId="3" applyFont="1" applyBorder="1" applyAlignment="1" applyProtection="1">
      <alignment horizontal="center" wrapText="1"/>
      <protection locked="0"/>
    </xf>
    <xf numFmtId="0" fontId="12" fillId="0" borderId="0" xfId="5" applyFont="1" applyAlignment="1" applyProtection="1">
      <alignment horizontal="center" vertical="center" wrapText="1"/>
      <protection locked="0"/>
    </xf>
    <xf numFmtId="0" fontId="18" fillId="0" borderId="0" xfId="3" applyFont="1" applyAlignment="1" applyProtection="1">
      <alignment horizontal="center"/>
      <protection locked="0"/>
    </xf>
    <xf numFmtId="0" fontId="30" fillId="0" borderId="0" xfId="7" applyFont="1" applyAlignment="1" applyProtection="1">
      <alignment horizontal="center" vertical="center" wrapText="1"/>
      <protection locked="0"/>
    </xf>
    <xf numFmtId="0" fontId="8" fillId="0" borderId="14" xfId="3" applyFont="1" applyBorder="1" applyAlignment="1" applyProtection="1">
      <alignment horizontal="left"/>
      <protection locked="0"/>
    </xf>
  </cellXfs>
  <cellStyles count="17">
    <cellStyle name="Įprastas" xfId="0" builtinId="0"/>
    <cellStyle name="Įprastas 2" xfId="1"/>
    <cellStyle name="Įprastas 3" xfId="3"/>
    <cellStyle name="Įprastas 4" xfId="8"/>
    <cellStyle name="Įprastas 4 2" xfId="12"/>
    <cellStyle name="Įprastas 4 2 2" xfId="15"/>
    <cellStyle name="Įprastas 5" xfId="9"/>
    <cellStyle name="Įprastas 6" xfId="10"/>
    <cellStyle name="Įprastas 6 2" xfId="14"/>
    <cellStyle name="Įprastas 7" xfId="11"/>
    <cellStyle name="Įprastas 8" xfId="13"/>
    <cellStyle name="Įprastas 9" xfId="16"/>
    <cellStyle name="Normal_CF_ataskaitos_prie_mokejimo_tvarkos_040115" xfId="2"/>
    <cellStyle name="Normal_kontingento formos sav" xfId="5"/>
    <cellStyle name="Normal_Sheet1" xfId="4"/>
    <cellStyle name="Normal_TRECFORMantras2001333" xfId="7"/>
    <cellStyle name="Paprastas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showRuler="0" topLeftCell="A13" zoomScaleNormal="100" workbookViewId="0">
      <selection activeCell="R48" sqref="R48"/>
    </sheetView>
  </sheetViews>
  <sheetFormatPr defaultRowHeight="15"/>
  <cols>
    <col min="1" max="4" width="2" style="252" customWidth="1"/>
    <col min="5" max="5" width="2.140625" style="252" customWidth="1"/>
    <col min="6" max="6" width="3.5703125" style="505" customWidth="1"/>
    <col min="7" max="7" width="34.28515625" style="252" customWidth="1"/>
    <col min="8" max="8" width="4.7109375" style="252" customWidth="1"/>
    <col min="9" max="9" width="9" style="252" customWidth="1"/>
    <col min="10" max="10" width="11.7109375" style="252" customWidth="1"/>
    <col min="11" max="11" width="12.42578125" style="252" customWidth="1"/>
    <col min="12" max="12" width="10.140625" style="252" customWidth="1"/>
    <col min="13" max="13" width="0.140625" style="252" hidden="1" customWidth="1"/>
    <col min="14" max="14" width="6.140625" style="252" hidden="1" customWidth="1"/>
    <col min="15" max="15" width="8.85546875" style="252" hidden="1" customWidth="1"/>
    <col min="16" max="16" width="9.140625" style="252" hidden="1" customWidth="1"/>
    <col min="17" max="17" width="11.28515625" style="252" customWidth="1"/>
    <col min="18" max="18" width="34.42578125" style="252" customWidth="1"/>
    <col min="19" max="19" width="9.140625" style="252"/>
    <col min="20" max="16384" width="9.140625" style="251"/>
  </cols>
  <sheetData>
    <row r="1" spans="1:36" ht="15" customHeight="1">
      <c r="G1" s="382"/>
      <c r="H1" s="379"/>
      <c r="I1" s="381"/>
      <c r="J1" s="506" t="s">
        <v>332</v>
      </c>
      <c r="K1" s="506"/>
      <c r="L1" s="506"/>
      <c r="M1" s="374"/>
      <c r="N1" s="506"/>
      <c r="O1" s="506"/>
      <c r="P1" s="506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</row>
    <row r="2" spans="1:36" ht="14.25" customHeight="1">
      <c r="H2" s="379"/>
      <c r="I2" s="251"/>
      <c r="J2" s="506" t="s">
        <v>331</v>
      </c>
      <c r="K2" s="506"/>
      <c r="L2" s="506"/>
      <c r="M2" s="374"/>
      <c r="N2" s="506"/>
      <c r="O2" s="506"/>
      <c r="P2" s="506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</row>
    <row r="3" spans="1:36" ht="13.5" customHeight="1">
      <c r="H3" s="370"/>
      <c r="I3" s="379"/>
      <c r="J3" s="506" t="s">
        <v>330</v>
      </c>
      <c r="K3" s="506"/>
      <c r="L3" s="506"/>
      <c r="M3" s="374"/>
      <c r="N3" s="506"/>
      <c r="O3" s="506"/>
      <c r="P3" s="506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</row>
    <row r="4" spans="1:36" ht="14.25" customHeight="1">
      <c r="G4" s="380" t="s">
        <v>329</v>
      </c>
      <c r="H4" s="379"/>
      <c r="I4" s="251"/>
      <c r="J4" s="506" t="s">
        <v>328</v>
      </c>
      <c r="K4" s="506"/>
      <c r="L4" s="506"/>
      <c r="M4" s="374"/>
      <c r="N4" s="378"/>
      <c r="O4" s="378"/>
      <c r="P4" s="506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</row>
    <row r="5" spans="1:36" ht="12" customHeight="1">
      <c r="H5" s="377"/>
      <c r="I5" s="251"/>
      <c r="J5" s="506" t="s">
        <v>396</v>
      </c>
      <c r="K5" s="506"/>
      <c r="L5" s="506"/>
      <c r="M5" s="374"/>
      <c r="N5" s="506"/>
      <c r="O5" s="506"/>
      <c r="P5" s="506"/>
      <c r="Q5" s="506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</row>
    <row r="6" spans="1:36" ht="17.25" customHeight="1">
      <c r="G6" s="376" t="s">
        <v>327</v>
      </c>
      <c r="H6" s="506"/>
      <c r="I6" s="506"/>
      <c r="J6" s="430"/>
      <c r="K6" s="430"/>
      <c r="L6" s="375"/>
      <c r="M6" s="374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</row>
    <row r="7" spans="1:36" ht="18.75" customHeight="1">
      <c r="A7" s="529" t="s">
        <v>326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374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</row>
    <row r="8" spans="1:36" ht="14.25" customHeight="1">
      <c r="A8" s="507"/>
      <c r="B8" s="508"/>
      <c r="C8" s="508"/>
      <c r="D8" s="508"/>
      <c r="E8" s="508"/>
      <c r="F8" s="508"/>
      <c r="G8" s="531" t="s">
        <v>325</v>
      </c>
      <c r="H8" s="531"/>
      <c r="I8" s="531"/>
      <c r="J8" s="531"/>
      <c r="K8" s="531"/>
      <c r="L8" s="508"/>
      <c r="M8" s="374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</row>
    <row r="9" spans="1:36" ht="16.5" customHeight="1">
      <c r="A9" s="532" t="s">
        <v>457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374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</row>
    <row r="10" spans="1:36" ht="15.75" customHeight="1">
      <c r="G10" s="526" t="s">
        <v>456</v>
      </c>
      <c r="H10" s="526"/>
      <c r="I10" s="526"/>
      <c r="J10" s="526"/>
      <c r="K10" s="526"/>
      <c r="M10" s="374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</row>
    <row r="11" spans="1:36" ht="12" customHeight="1">
      <c r="G11" s="533" t="s">
        <v>395</v>
      </c>
      <c r="H11" s="533"/>
      <c r="I11" s="533"/>
      <c r="J11" s="533"/>
      <c r="K11" s="533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</row>
    <row r="12" spans="1:36" ht="6.75" customHeight="1"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</row>
    <row r="13" spans="1:36" ht="12" customHeight="1">
      <c r="B13" s="532" t="s">
        <v>324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</row>
    <row r="14" spans="1:36" ht="7.5" customHeight="1"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</row>
    <row r="15" spans="1:36" ht="12.75" customHeight="1">
      <c r="G15" s="526" t="s">
        <v>455</v>
      </c>
      <c r="H15" s="526"/>
      <c r="I15" s="526"/>
      <c r="J15" s="526"/>
      <c r="K15" s="526"/>
    </row>
    <row r="16" spans="1:36" ht="11.25" customHeight="1">
      <c r="G16" s="527" t="s">
        <v>323</v>
      </c>
      <c r="H16" s="527"/>
      <c r="I16" s="527"/>
      <c r="J16" s="527"/>
      <c r="K16" s="527"/>
    </row>
    <row r="17" spans="1:17" ht="15" customHeight="1">
      <c r="B17" s="251"/>
      <c r="C17" s="251"/>
      <c r="D17" s="251"/>
      <c r="E17" s="528" t="s">
        <v>348</v>
      </c>
      <c r="F17" s="528"/>
      <c r="G17" s="528"/>
      <c r="H17" s="528"/>
      <c r="I17" s="528"/>
      <c r="J17" s="528"/>
      <c r="K17" s="528"/>
      <c r="L17" s="251"/>
    </row>
    <row r="18" spans="1:17" ht="12" customHeight="1">
      <c r="A18" s="534" t="s">
        <v>322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359"/>
    </row>
    <row r="19" spans="1:17" ht="12" customHeight="1">
      <c r="F19" s="252"/>
      <c r="J19" s="373"/>
      <c r="K19" s="429"/>
      <c r="L19" s="372" t="s">
        <v>321</v>
      </c>
      <c r="M19" s="359"/>
    </row>
    <row r="20" spans="1:17" ht="11.25" customHeight="1">
      <c r="F20" s="252"/>
      <c r="J20" s="371" t="s">
        <v>320</v>
      </c>
      <c r="K20" s="370"/>
      <c r="L20" s="363"/>
      <c r="M20" s="359"/>
    </row>
    <row r="21" spans="1:17" ht="12" customHeight="1">
      <c r="E21" s="506"/>
      <c r="F21" s="509"/>
      <c r="I21" s="369"/>
      <c r="J21" s="369"/>
      <c r="K21" s="368" t="s">
        <v>319</v>
      </c>
      <c r="L21" s="363"/>
      <c r="M21" s="359"/>
    </row>
    <row r="22" spans="1:17" ht="14.25" customHeight="1">
      <c r="A22" s="535" t="s">
        <v>318</v>
      </c>
      <c r="B22" s="535"/>
      <c r="C22" s="535"/>
      <c r="D22" s="535"/>
      <c r="E22" s="535"/>
      <c r="F22" s="535"/>
      <c r="G22" s="535"/>
      <c r="H22" s="535"/>
      <c r="I22" s="535"/>
      <c r="K22" s="368" t="s">
        <v>317</v>
      </c>
      <c r="L22" s="367" t="s">
        <v>316</v>
      </c>
      <c r="M22" s="359"/>
    </row>
    <row r="23" spans="1:17" ht="14.25" customHeight="1">
      <c r="A23" s="535" t="s">
        <v>315</v>
      </c>
      <c r="B23" s="535"/>
      <c r="C23" s="535"/>
      <c r="D23" s="535"/>
      <c r="E23" s="535"/>
      <c r="F23" s="535"/>
      <c r="G23" s="535"/>
      <c r="H23" s="535"/>
      <c r="I23" s="535"/>
      <c r="J23" s="504" t="s">
        <v>314</v>
      </c>
      <c r="K23" s="366" t="s">
        <v>313</v>
      </c>
      <c r="L23" s="363"/>
      <c r="M23" s="359"/>
    </row>
    <row r="24" spans="1:17" ht="12.75" customHeight="1">
      <c r="F24" s="252"/>
      <c r="G24" s="365" t="s">
        <v>312</v>
      </c>
      <c r="H24" s="269"/>
      <c r="I24" s="268"/>
      <c r="J24" s="364"/>
      <c r="K24" s="363"/>
      <c r="L24" s="363"/>
      <c r="M24" s="359"/>
    </row>
    <row r="25" spans="1:17" ht="13.5" customHeight="1">
      <c r="F25" s="252"/>
      <c r="G25" s="541" t="s">
        <v>310</v>
      </c>
      <c r="H25" s="541"/>
      <c r="I25" s="362" t="s">
        <v>307</v>
      </c>
      <c r="J25" s="361" t="s">
        <v>309</v>
      </c>
      <c r="K25" s="360" t="s">
        <v>308</v>
      </c>
      <c r="L25" s="360" t="s">
        <v>307</v>
      </c>
      <c r="M25" s="359"/>
    </row>
    <row r="26" spans="1:17">
      <c r="A26" s="536"/>
      <c r="B26" s="536"/>
      <c r="C26" s="536"/>
      <c r="D26" s="536"/>
      <c r="E26" s="536"/>
      <c r="F26" s="536"/>
      <c r="G26" s="536"/>
      <c r="H26" s="536"/>
      <c r="I26" s="536"/>
      <c r="J26" s="254"/>
      <c r="K26" s="428"/>
      <c r="L26" s="358" t="s">
        <v>305</v>
      </c>
      <c r="M26" s="357"/>
    </row>
    <row r="27" spans="1:17" ht="24" customHeight="1">
      <c r="A27" s="544" t="s">
        <v>99</v>
      </c>
      <c r="B27" s="545"/>
      <c r="C27" s="545"/>
      <c r="D27" s="545"/>
      <c r="E27" s="545"/>
      <c r="F27" s="545"/>
      <c r="G27" s="548" t="s">
        <v>98</v>
      </c>
      <c r="H27" s="550" t="s">
        <v>304</v>
      </c>
      <c r="I27" s="552" t="s">
        <v>303</v>
      </c>
      <c r="J27" s="553"/>
      <c r="K27" s="554" t="s">
        <v>302</v>
      </c>
      <c r="L27" s="556" t="s">
        <v>301</v>
      </c>
      <c r="M27" s="357"/>
    </row>
    <row r="28" spans="1:17" ht="46.5" customHeight="1">
      <c r="A28" s="546"/>
      <c r="B28" s="547"/>
      <c r="C28" s="547"/>
      <c r="D28" s="547"/>
      <c r="E28" s="547"/>
      <c r="F28" s="547"/>
      <c r="G28" s="549"/>
      <c r="H28" s="551"/>
      <c r="I28" s="356" t="s">
        <v>300</v>
      </c>
      <c r="J28" s="355" t="s">
        <v>299</v>
      </c>
      <c r="K28" s="555"/>
      <c r="L28" s="557"/>
    </row>
    <row r="29" spans="1:17" ht="11.25" customHeight="1">
      <c r="A29" s="537" t="s">
        <v>298</v>
      </c>
      <c r="B29" s="538"/>
      <c r="C29" s="538"/>
      <c r="D29" s="538"/>
      <c r="E29" s="538"/>
      <c r="F29" s="539"/>
      <c r="G29" s="354">
        <v>2</v>
      </c>
      <c r="H29" s="353">
        <v>3</v>
      </c>
      <c r="I29" s="352" t="s">
        <v>297</v>
      </c>
      <c r="J29" s="351" t="s">
        <v>296</v>
      </c>
      <c r="K29" s="350">
        <v>6</v>
      </c>
      <c r="L29" s="350">
        <v>7</v>
      </c>
    </row>
    <row r="30" spans="1:17" s="262" customFormat="1" ht="14.25" customHeight="1">
      <c r="A30" s="312">
        <v>2</v>
      </c>
      <c r="B30" s="312"/>
      <c r="C30" s="311"/>
      <c r="D30" s="309"/>
      <c r="E30" s="312"/>
      <c r="F30" s="310"/>
      <c r="G30" s="309" t="s">
        <v>295</v>
      </c>
      <c r="H30" s="261">
        <v>1</v>
      </c>
      <c r="I30" s="278">
        <f>SUM(I31+I42+I61+I82+I89+I109+I131+I150+I160)</f>
        <v>181100</v>
      </c>
      <c r="J30" s="278">
        <f>SUM(J31+J42+J61+J82+J89+J109+J131+J150+J160)</f>
        <v>28200</v>
      </c>
      <c r="K30" s="283">
        <f>SUM(K31+K42+K61+K82+K89+K109+K131+K150+K160)</f>
        <v>27068.16</v>
      </c>
      <c r="L30" s="278">
        <f>SUM(L31+L42+L61+L82+L89+L109+L131+L150+L160)</f>
        <v>27068.16</v>
      </c>
    </row>
    <row r="31" spans="1:17" ht="16.5" customHeight="1">
      <c r="A31" s="312">
        <v>2</v>
      </c>
      <c r="B31" s="332">
        <v>1</v>
      </c>
      <c r="C31" s="290"/>
      <c r="D31" s="316"/>
      <c r="E31" s="291"/>
      <c r="F31" s="289"/>
      <c r="G31" s="339" t="s">
        <v>294</v>
      </c>
      <c r="H31" s="261">
        <v>2</v>
      </c>
      <c r="I31" s="278">
        <f>SUM(I32+I38)</f>
        <v>146900</v>
      </c>
      <c r="J31" s="278">
        <f>SUM(J32+J38)</f>
        <v>26000</v>
      </c>
      <c r="K31" s="323">
        <f>SUM(K32+K38)</f>
        <v>25629.59</v>
      </c>
      <c r="L31" s="322">
        <f>SUM(L32+L38)</f>
        <v>25629.59</v>
      </c>
    </row>
    <row r="32" spans="1:17" ht="14.25" hidden="1" customHeight="1" collapsed="1">
      <c r="A32" s="274">
        <v>2</v>
      </c>
      <c r="B32" s="274">
        <v>1</v>
      </c>
      <c r="C32" s="273">
        <v>1</v>
      </c>
      <c r="D32" s="271"/>
      <c r="E32" s="274"/>
      <c r="F32" s="272"/>
      <c r="G32" s="271" t="s">
        <v>104</v>
      </c>
      <c r="H32" s="261">
        <v>3</v>
      </c>
      <c r="I32" s="278">
        <f>SUM(I33)</f>
        <v>144500</v>
      </c>
      <c r="J32" s="278">
        <f>SUM(J33)</f>
        <v>25400</v>
      </c>
      <c r="K32" s="283">
        <f>SUM(K33)</f>
        <v>25230.33</v>
      </c>
      <c r="L32" s="278">
        <f>SUM(L33)</f>
        <v>25230.33</v>
      </c>
      <c r="Q32" s="427"/>
    </row>
    <row r="33" spans="1:19" ht="13.5" hidden="1" customHeight="1" collapsed="1">
      <c r="A33" s="275">
        <v>2</v>
      </c>
      <c r="B33" s="274">
        <v>1</v>
      </c>
      <c r="C33" s="273">
        <v>1</v>
      </c>
      <c r="D33" s="271">
        <v>1</v>
      </c>
      <c r="E33" s="274"/>
      <c r="F33" s="272"/>
      <c r="G33" s="271" t="s">
        <v>104</v>
      </c>
      <c r="H33" s="261">
        <v>4</v>
      </c>
      <c r="I33" s="278">
        <f>SUM(I34+I36)</f>
        <v>144500</v>
      </c>
      <c r="J33" s="278">
        <f t="shared" ref="J33:L34" si="0">SUM(J34)</f>
        <v>25400</v>
      </c>
      <c r="K33" s="278">
        <f t="shared" si="0"/>
        <v>25230.33</v>
      </c>
      <c r="L33" s="278">
        <f t="shared" si="0"/>
        <v>25230.33</v>
      </c>
      <c r="Q33" s="427"/>
      <c r="R33" s="427"/>
    </row>
    <row r="34" spans="1:19" ht="14.25" hidden="1" customHeight="1" collapsed="1">
      <c r="A34" s="275">
        <v>2</v>
      </c>
      <c r="B34" s="274">
        <v>1</v>
      </c>
      <c r="C34" s="273">
        <v>1</v>
      </c>
      <c r="D34" s="271">
        <v>1</v>
      </c>
      <c r="E34" s="274">
        <v>1</v>
      </c>
      <c r="F34" s="272"/>
      <c r="G34" s="271" t="s">
        <v>293</v>
      </c>
      <c r="H34" s="261">
        <v>5</v>
      </c>
      <c r="I34" s="283">
        <f>SUM(I35)</f>
        <v>144500</v>
      </c>
      <c r="J34" s="283">
        <f t="shared" si="0"/>
        <v>25400</v>
      </c>
      <c r="K34" s="283">
        <f t="shared" si="0"/>
        <v>25230.33</v>
      </c>
      <c r="L34" s="283">
        <f t="shared" si="0"/>
        <v>25230.33</v>
      </c>
      <c r="Q34" s="427"/>
      <c r="R34" s="427"/>
    </row>
    <row r="35" spans="1:19" ht="14.25" customHeight="1">
      <c r="A35" s="275">
        <v>2</v>
      </c>
      <c r="B35" s="274">
        <v>1</v>
      </c>
      <c r="C35" s="273">
        <v>1</v>
      </c>
      <c r="D35" s="271">
        <v>1</v>
      </c>
      <c r="E35" s="274">
        <v>1</v>
      </c>
      <c r="F35" s="272">
        <v>1</v>
      </c>
      <c r="G35" s="271" t="s">
        <v>293</v>
      </c>
      <c r="H35" s="261">
        <v>6</v>
      </c>
      <c r="I35" s="325">
        <v>144500</v>
      </c>
      <c r="J35" s="307">
        <v>25400</v>
      </c>
      <c r="K35" s="307">
        <v>25230.33</v>
      </c>
      <c r="L35" s="307">
        <v>25230.33</v>
      </c>
      <c r="Q35" s="427"/>
      <c r="R35" s="427"/>
    </row>
    <row r="36" spans="1:19" ht="12.75" hidden="1" customHeight="1" collapsed="1">
      <c r="A36" s="275">
        <v>2</v>
      </c>
      <c r="B36" s="274">
        <v>1</v>
      </c>
      <c r="C36" s="273">
        <v>1</v>
      </c>
      <c r="D36" s="271">
        <v>1</v>
      </c>
      <c r="E36" s="274">
        <v>2</v>
      </c>
      <c r="F36" s="272"/>
      <c r="G36" s="271" t="s">
        <v>292</v>
      </c>
      <c r="H36" s="261">
        <v>7</v>
      </c>
      <c r="I36" s="283">
        <f>I37</f>
        <v>0</v>
      </c>
      <c r="J36" s="283">
        <f>J37</f>
        <v>0</v>
      </c>
      <c r="K36" s="283">
        <f>K37</f>
        <v>0</v>
      </c>
      <c r="L36" s="283">
        <f>L37</f>
        <v>0</v>
      </c>
      <c r="Q36" s="427"/>
      <c r="R36" s="427"/>
    </row>
    <row r="37" spans="1:19" ht="12.75" hidden="1" customHeight="1" collapsed="1">
      <c r="A37" s="275">
        <v>2</v>
      </c>
      <c r="B37" s="274">
        <v>1</v>
      </c>
      <c r="C37" s="273">
        <v>1</v>
      </c>
      <c r="D37" s="271">
        <v>1</v>
      </c>
      <c r="E37" s="274">
        <v>2</v>
      </c>
      <c r="F37" s="272">
        <v>1</v>
      </c>
      <c r="G37" s="271" t="s">
        <v>292</v>
      </c>
      <c r="H37" s="261">
        <v>8</v>
      </c>
      <c r="I37" s="307">
        <v>0</v>
      </c>
      <c r="J37" s="270">
        <v>0</v>
      </c>
      <c r="K37" s="307">
        <v>0</v>
      </c>
      <c r="L37" s="270">
        <v>0</v>
      </c>
      <c r="Q37" s="427"/>
      <c r="R37" s="427"/>
    </row>
    <row r="38" spans="1:19" ht="13.5" hidden="1" customHeight="1" collapsed="1">
      <c r="A38" s="275">
        <v>2</v>
      </c>
      <c r="B38" s="274">
        <v>1</v>
      </c>
      <c r="C38" s="273">
        <v>2</v>
      </c>
      <c r="D38" s="271"/>
      <c r="E38" s="274"/>
      <c r="F38" s="272"/>
      <c r="G38" s="271" t="s">
        <v>291</v>
      </c>
      <c r="H38" s="261">
        <v>9</v>
      </c>
      <c r="I38" s="283">
        <f t="shared" ref="I38:L40" si="1">I39</f>
        <v>2400</v>
      </c>
      <c r="J38" s="278">
        <f t="shared" si="1"/>
        <v>600</v>
      </c>
      <c r="K38" s="283">
        <f t="shared" si="1"/>
        <v>399.26</v>
      </c>
      <c r="L38" s="278">
        <f t="shared" si="1"/>
        <v>399.26</v>
      </c>
      <c r="Q38" s="427"/>
      <c r="R38" s="427"/>
    </row>
    <row r="39" spans="1:19" ht="15.75" hidden="1" customHeight="1" collapsed="1">
      <c r="A39" s="275">
        <v>2</v>
      </c>
      <c r="B39" s="274">
        <v>1</v>
      </c>
      <c r="C39" s="273">
        <v>2</v>
      </c>
      <c r="D39" s="271">
        <v>1</v>
      </c>
      <c r="E39" s="274"/>
      <c r="F39" s="272"/>
      <c r="G39" s="271" t="s">
        <v>291</v>
      </c>
      <c r="H39" s="261">
        <v>10</v>
      </c>
      <c r="I39" s="283">
        <f t="shared" si="1"/>
        <v>2400</v>
      </c>
      <c r="J39" s="278">
        <f t="shared" si="1"/>
        <v>600</v>
      </c>
      <c r="K39" s="278">
        <f t="shared" si="1"/>
        <v>399.26</v>
      </c>
      <c r="L39" s="278">
        <f t="shared" si="1"/>
        <v>399.26</v>
      </c>
      <c r="Q39" s="427"/>
    </row>
    <row r="40" spans="1:19" ht="13.5" hidden="1" customHeight="1" collapsed="1">
      <c r="A40" s="275">
        <v>2</v>
      </c>
      <c r="B40" s="274">
        <v>1</v>
      </c>
      <c r="C40" s="273">
        <v>2</v>
      </c>
      <c r="D40" s="271">
        <v>1</v>
      </c>
      <c r="E40" s="274">
        <v>1</v>
      </c>
      <c r="F40" s="272"/>
      <c r="G40" s="271" t="s">
        <v>291</v>
      </c>
      <c r="H40" s="261">
        <v>11</v>
      </c>
      <c r="I40" s="278">
        <f t="shared" si="1"/>
        <v>2400</v>
      </c>
      <c r="J40" s="278">
        <f t="shared" si="1"/>
        <v>600</v>
      </c>
      <c r="K40" s="278">
        <f t="shared" si="1"/>
        <v>399.26</v>
      </c>
      <c r="L40" s="278">
        <f t="shared" si="1"/>
        <v>399.26</v>
      </c>
      <c r="Q40" s="427"/>
      <c r="R40" s="427"/>
    </row>
    <row r="41" spans="1:19" ht="14.25" customHeight="1">
      <c r="A41" s="275">
        <v>2</v>
      </c>
      <c r="B41" s="274">
        <v>1</v>
      </c>
      <c r="C41" s="273">
        <v>2</v>
      </c>
      <c r="D41" s="271">
        <v>1</v>
      </c>
      <c r="E41" s="274">
        <v>1</v>
      </c>
      <c r="F41" s="272">
        <v>1</v>
      </c>
      <c r="G41" s="271" t="s">
        <v>291</v>
      </c>
      <c r="H41" s="261">
        <v>12</v>
      </c>
      <c r="I41" s="270">
        <v>2400</v>
      </c>
      <c r="J41" s="307">
        <v>600</v>
      </c>
      <c r="K41" s="307">
        <v>399.26</v>
      </c>
      <c r="L41" s="307">
        <v>399.26</v>
      </c>
      <c r="Q41" s="427"/>
      <c r="R41" s="427"/>
    </row>
    <row r="42" spans="1:19" ht="26.25" customHeight="1">
      <c r="A42" s="313">
        <v>2</v>
      </c>
      <c r="B42" s="333">
        <v>2</v>
      </c>
      <c r="C42" s="290"/>
      <c r="D42" s="316"/>
      <c r="E42" s="291"/>
      <c r="F42" s="289"/>
      <c r="G42" s="339" t="s">
        <v>290</v>
      </c>
      <c r="H42" s="261">
        <v>13</v>
      </c>
      <c r="I42" s="288">
        <f t="shared" ref="I42:L44" si="2">I43</f>
        <v>33900</v>
      </c>
      <c r="J42" s="286">
        <f t="shared" si="2"/>
        <v>2100</v>
      </c>
      <c r="K42" s="288">
        <f t="shared" si="2"/>
        <v>1387.09</v>
      </c>
      <c r="L42" s="288">
        <f t="shared" si="2"/>
        <v>1387.09</v>
      </c>
    </row>
    <row r="43" spans="1:19" ht="27" hidden="1" customHeight="1" collapsed="1">
      <c r="A43" s="275">
        <v>2</v>
      </c>
      <c r="B43" s="274">
        <v>2</v>
      </c>
      <c r="C43" s="273">
        <v>1</v>
      </c>
      <c r="D43" s="271"/>
      <c r="E43" s="274"/>
      <c r="F43" s="272"/>
      <c r="G43" s="316" t="s">
        <v>290</v>
      </c>
      <c r="H43" s="261">
        <v>14</v>
      </c>
      <c r="I43" s="278">
        <f t="shared" si="2"/>
        <v>33900</v>
      </c>
      <c r="J43" s="283">
        <f t="shared" si="2"/>
        <v>2100</v>
      </c>
      <c r="K43" s="278">
        <f t="shared" si="2"/>
        <v>1387.09</v>
      </c>
      <c r="L43" s="283">
        <f t="shared" si="2"/>
        <v>1387.09</v>
      </c>
      <c r="Q43" s="427"/>
      <c r="S43" s="427"/>
    </row>
    <row r="44" spans="1:19" ht="15.75" hidden="1" customHeight="1" collapsed="1">
      <c r="A44" s="275">
        <v>2</v>
      </c>
      <c r="B44" s="274">
        <v>2</v>
      </c>
      <c r="C44" s="273">
        <v>1</v>
      </c>
      <c r="D44" s="271">
        <v>1</v>
      </c>
      <c r="E44" s="274"/>
      <c r="F44" s="272"/>
      <c r="G44" s="316" t="s">
        <v>290</v>
      </c>
      <c r="H44" s="261">
        <v>15</v>
      </c>
      <c r="I44" s="278">
        <f t="shared" si="2"/>
        <v>33900</v>
      </c>
      <c r="J44" s="283">
        <f t="shared" si="2"/>
        <v>2100</v>
      </c>
      <c r="K44" s="322">
        <f t="shared" si="2"/>
        <v>1387.09</v>
      </c>
      <c r="L44" s="322">
        <f t="shared" si="2"/>
        <v>1387.09</v>
      </c>
      <c r="Q44" s="427"/>
      <c r="R44" s="427"/>
    </row>
    <row r="45" spans="1:19" ht="24.75" hidden="1" customHeight="1" collapsed="1">
      <c r="A45" s="282">
        <v>2</v>
      </c>
      <c r="B45" s="281">
        <v>2</v>
      </c>
      <c r="C45" s="280">
        <v>1</v>
      </c>
      <c r="D45" s="285">
        <v>1</v>
      </c>
      <c r="E45" s="281">
        <v>1</v>
      </c>
      <c r="F45" s="279"/>
      <c r="G45" s="316" t="s">
        <v>290</v>
      </c>
      <c r="H45" s="261">
        <v>16</v>
      </c>
      <c r="I45" s="298">
        <f>SUM(I46:I60)</f>
        <v>33900</v>
      </c>
      <c r="J45" s="298">
        <f>SUM(J46:J60)</f>
        <v>2100</v>
      </c>
      <c r="K45" s="296">
        <f>SUM(K46:K60)</f>
        <v>1387.09</v>
      </c>
      <c r="L45" s="296">
        <f>SUM(L46:L60)</f>
        <v>1387.09</v>
      </c>
      <c r="Q45" s="427"/>
      <c r="R45" s="427"/>
    </row>
    <row r="46" spans="1:19" ht="15.75" hidden="1" customHeight="1" collapsed="1">
      <c r="A46" s="275">
        <v>2</v>
      </c>
      <c r="B46" s="274">
        <v>2</v>
      </c>
      <c r="C46" s="273">
        <v>1</v>
      </c>
      <c r="D46" s="271">
        <v>1</v>
      </c>
      <c r="E46" s="274">
        <v>1</v>
      </c>
      <c r="F46" s="349">
        <v>1</v>
      </c>
      <c r="G46" s="271" t="s">
        <v>289</v>
      </c>
      <c r="H46" s="261">
        <v>17</v>
      </c>
      <c r="I46" s="307">
        <v>0</v>
      </c>
      <c r="J46" s="307">
        <v>0</v>
      </c>
      <c r="K46" s="307">
        <v>0</v>
      </c>
      <c r="L46" s="307">
        <v>0</v>
      </c>
      <c r="Q46" s="427"/>
      <c r="R46" s="427"/>
    </row>
    <row r="47" spans="1:19" ht="26.25" hidden="1" customHeight="1" collapsed="1">
      <c r="A47" s="275">
        <v>2</v>
      </c>
      <c r="B47" s="274">
        <v>2</v>
      </c>
      <c r="C47" s="273">
        <v>1</v>
      </c>
      <c r="D47" s="271">
        <v>1</v>
      </c>
      <c r="E47" s="274">
        <v>1</v>
      </c>
      <c r="F47" s="272">
        <v>2</v>
      </c>
      <c r="G47" s="271" t="s">
        <v>288</v>
      </c>
      <c r="H47" s="261">
        <v>18</v>
      </c>
      <c r="I47" s="307">
        <v>0</v>
      </c>
      <c r="J47" s="307">
        <v>0</v>
      </c>
      <c r="K47" s="307">
        <v>0</v>
      </c>
      <c r="L47" s="307">
        <v>0</v>
      </c>
      <c r="Q47" s="427"/>
      <c r="R47" s="427"/>
    </row>
    <row r="48" spans="1:19" ht="26.25" customHeight="1">
      <c r="A48" s="275">
        <v>2</v>
      </c>
      <c r="B48" s="274">
        <v>2</v>
      </c>
      <c r="C48" s="273">
        <v>1</v>
      </c>
      <c r="D48" s="271">
        <v>1</v>
      </c>
      <c r="E48" s="274">
        <v>1</v>
      </c>
      <c r="F48" s="272">
        <v>5</v>
      </c>
      <c r="G48" s="271" t="s">
        <v>287</v>
      </c>
      <c r="H48" s="261">
        <v>19</v>
      </c>
      <c r="I48" s="307">
        <v>900</v>
      </c>
      <c r="J48" s="307">
        <v>200</v>
      </c>
      <c r="K48" s="307">
        <v>77.19</v>
      </c>
      <c r="L48" s="307">
        <v>77.19</v>
      </c>
      <c r="Q48" s="427"/>
      <c r="R48" s="427"/>
    </row>
    <row r="49" spans="1:19" ht="27" customHeight="1">
      <c r="A49" s="275">
        <v>2</v>
      </c>
      <c r="B49" s="274">
        <v>2</v>
      </c>
      <c r="C49" s="273">
        <v>1</v>
      </c>
      <c r="D49" s="271">
        <v>1</v>
      </c>
      <c r="E49" s="274">
        <v>1</v>
      </c>
      <c r="F49" s="272">
        <v>6</v>
      </c>
      <c r="G49" s="271" t="s">
        <v>286</v>
      </c>
      <c r="H49" s="261">
        <v>20</v>
      </c>
      <c r="I49" s="307">
        <v>1100</v>
      </c>
      <c r="J49" s="307">
        <v>100</v>
      </c>
      <c r="K49" s="307">
        <v>0</v>
      </c>
      <c r="L49" s="307">
        <v>0</v>
      </c>
      <c r="Q49" s="427"/>
      <c r="R49" s="427"/>
    </row>
    <row r="50" spans="1:19" ht="26.25" hidden="1" customHeight="1" collapsed="1">
      <c r="A50" s="292">
        <v>2</v>
      </c>
      <c r="B50" s="291">
        <v>2</v>
      </c>
      <c r="C50" s="290">
        <v>1</v>
      </c>
      <c r="D50" s="316">
        <v>1</v>
      </c>
      <c r="E50" s="291">
        <v>1</v>
      </c>
      <c r="F50" s="289">
        <v>7</v>
      </c>
      <c r="G50" s="316" t="s">
        <v>285</v>
      </c>
      <c r="H50" s="261">
        <v>21</v>
      </c>
      <c r="I50" s="307">
        <v>0</v>
      </c>
      <c r="J50" s="307">
        <v>0</v>
      </c>
      <c r="K50" s="307">
        <v>0</v>
      </c>
      <c r="L50" s="307">
        <v>0</v>
      </c>
      <c r="Q50" s="427"/>
      <c r="R50" s="427"/>
    </row>
    <row r="51" spans="1:19" ht="15" customHeight="1">
      <c r="A51" s="275">
        <v>2</v>
      </c>
      <c r="B51" s="274">
        <v>2</v>
      </c>
      <c r="C51" s="273">
        <v>1</v>
      </c>
      <c r="D51" s="271">
        <v>1</v>
      </c>
      <c r="E51" s="274">
        <v>1</v>
      </c>
      <c r="F51" s="272">
        <v>11</v>
      </c>
      <c r="G51" s="271" t="s">
        <v>284</v>
      </c>
      <c r="H51" s="261">
        <v>22</v>
      </c>
      <c r="I51" s="270">
        <v>800</v>
      </c>
      <c r="J51" s="307">
        <v>0</v>
      </c>
      <c r="K51" s="307">
        <v>0</v>
      </c>
      <c r="L51" s="307">
        <v>0</v>
      </c>
      <c r="Q51" s="427"/>
      <c r="R51" s="427"/>
    </row>
    <row r="52" spans="1:19" ht="15.75" hidden="1" customHeight="1" collapsed="1">
      <c r="A52" s="282">
        <v>2</v>
      </c>
      <c r="B52" s="300">
        <v>2</v>
      </c>
      <c r="C52" s="306">
        <v>1</v>
      </c>
      <c r="D52" s="306">
        <v>1</v>
      </c>
      <c r="E52" s="306">
        <v>1</v>
      </c>
      <c r="F52" s="299">
        <v>12</v>
      </c>
      <c r="G52" s="295" t="s">
        <v>283</v>
      </c>
      <c r="H52" s="261">
        <v>23</v>
      </c>
      <c r="I52" s="301">
        <v>0</v>
      </c>
      <c r="J52" s="307">
        <v>0</v>
      </c>
      <c r="K52" s="307">
        <v>0</v>
      </c>
      <c r="L52" s="307">
        <v>0</v>
      </c>
      <c r="Q52" s="427"/>
      <c r="R52" s="427"/>
    </row>
    <row r="53" spans="1:19" ht="25.5" hidden="1" customHeight="1" collapsed="1">
      <c r="A53" s="275">
        <v>2</v>
      </c>
      <c r="B53" s="274">
        <v>2</v>
      </c>
      <c r="C53" s="273">
        <v>1</v>
      </c>
      <c r="D53" s="273">
        <v>1</v>
      </c>
      <c r="E53" s="273">
        <v>1</v>
      </c>
      <c r="F53" s="272">
        <v>14</v>
      </c>
      <c r="G53" s="348" t="s">
        <v>282</v>
      </c>
      <c r="H53" s="261">
        <v>24</v>
      </c>
      <c r="I53" s="270">
        <v>0</v>
      </c>
      <c r="J53" s="270">
        <v>0</v>
      </c>
      <c r="K53" s="270">
        <v>0</v>
      </c>
      <c r="L53" s="270">
        <v>0</v>
      </c>
      <c r="Q53" s="427"/>
      <c r="R53" s="427"/>
    </row>
    <row r="54" spans="1:19" ht="27.75" hidden="1" customHeight="1" collapsed="1">
      <c r="A54" s="275">
        <v>2</v>
      </c>
      <c r="B54" s="274">
        <v>2</v>
      </c>
      <c r="C54" s="273">
        <v>1</v>
      </c>
      <c r="D54" s="273">
        <v>1</v>
      </c>
      <c r="E54" s="273">
        <v>1</v>
      </c>
      <c r="F54" s="272">
        <v>15</v>
      </c>
      <c r="G54" s="271" t="s">
        <v>281</v>
      </c>
      <c r="H54" s="261">
        <v>25</v>
      </c>
      <c r="I54" s="270">
        <v>0</v>
      </c>
      <c r="J54" s="307">
        <v>0</v>
      </c>
      <c r="K54" s="307">
        <v>0</v>
      </c>
      <c r="L54" s="307">
        <v>0</v>
      </c>
      <c r="Q54" s="427"/>
      <c r="R54" s="427"/>
    </row>
    <row r="55" spans="1:19" ht="15.75" customHeight="1">
      <c r="A55" s="275">
        <v>2</v>
      </c>
      <c r="B55" s="274">
        <v>2</v>
      </c>
      <c r="C55" s="273">
        <v>1</v>
      </c>
      <c r="D55" s="273">
        <v>1</v>
      </c>
      <c r="E55" s="273">
        <v>1</v>
      </c>
      <c r="F55" s="272">
        <v>16</v>
      </c>
      <c r="G55" s="271" t="s">
        <v>280</v>
      </c>
      <c r="H55" s="261">
        <v>26</v>
      </c>
      <c r="I55" s="270">
        <v>800</v>
      </c>
      <c r="J55" s="307">
        <v>100</v>
      </c>
      <c r="K55" s="307">
        <v>61.16</v>
      </c>
      <c r="L55" s="307">
        <v>61.16</v>
      </c>
      <c r="Q55" s="427"/>
      <c r="R55" s="427"/>
    </row>
    <row r="56" spans="1:19" ht="27.75" hidden="1" customHeight="1" collapsed="1">
      <c r="A56" s="275">
        <v>2</v>
      </c>
      <c r="B56" s="274">
        <v>2</v>
      </c>
      <c r="C56" s="273">
        <v>1</v>
      </c>
      <c r="D56" s="273">
        <v>1</v>
      </c>
      <c r="E56" s="273">
        <v>1</v>
      </c>
      <c r="F56" s="272">
        <v>17</v>
      </c>
      <c r="G56" s="271" t="s">
        <v>279</v>
      </c>
      <c r="H56" s="261">
        <v>27</v>
      </c>
      <c r="I56" s="270">
        <v>0</v>
      </c>
      <c r="J56" s="270">
        <v>0</v>
      </c>
      <c r="K56" s="270">
        <v>0</v>
      </c>
      <c r="L56" s="270">
        <v>0</v>
      </c>
      <c r="Q56" s="427"/>
      <c r="R56" s="427"/>
    </row>
    <row r="57" spans="1:19" ht="14.25" customHeight="1">
      <c r="A57" s="275">
        <v>2</v>
      </c>
      <c r="B57" s="274">
        <v>2</v>
      </c>
      <c r="C57" s="273">
        <v>1</v>
      </c>
      <c r="D57" s="273">
        <v>1</v>
      </c>
      <c r="E57" s="273">
        <v>1</v>
      </c>
      <c r="F57" s="272">
        <v>20</v>
      </c>
      <c r="G57" s="271" t="s">
        <v>278</v>
      </c>
      <c r="H57" s="261">
        <v>28</v>
      </c>
      <c r="I57" s="270">
        <v>5200</v>
      </c>
      <c r="J57" s="307">
        <v>500</v>
      </c>
      <c r="K57" s="307">
        <v>323.33</v>
      </c>
      <c r="L57" s="307">
        <v>323.33</v>
      </c>
      <c r="Q57" s="427"/>
      <c r="R57" s="427"/>
    </row>
    <row r="58" spans="1:19" ht="27.75" customHeight="1">
      <c r="A58" s="275">
        <v>2</v>
      </c>
      <c r="B58" s="274">
        <v>2</v>
      </c>
      <c r="C58" s="273">
        <v>1</v>
      </c>
      <c r="D58" s="273">
        <v>1</v>
      </c>
      <c r="E58" s="273">
        <v>1</v>
      </c>
      <c r="F58" s="272">
        <v>21</v>
      </c>
      <c r="G58" s="271" t="s">
        <v>277</v>
      </c>
      <c r="H58" s="261">
        <v>29</v>
      </c>
      <c r="I58" s="270">
        <v>900</v>
      </c>
      <c r="J58" s="307">
        <v>200</v>
      </c>
      <c r="K58" s="307">
        <v>165.37</v>
      </c>
      <c r="L58" s="307">
        <v>165.37</v>
      </c>
      <c r="Q58" s="427"/>
      <c r="R58" s="427"/>
    </row>
    <row r="59" spans="1:19" ht="12" hidden="1" customHeight="1" collapsed="1">
      <c r="A59" s="275">
        <v>2</v>
      </c>
      <c r="B59" s="274">
        <v>2</v>
      </c>
      <c r="C59" s="273">
        <v>1</v>
      </c>
      <c r="D59" s="273">
        <v>1</v>
      </c>
      <c r="E59" s="273">
        <v>1</v>
      </c>
      <c r="F59" s="272">
        <v>22</v>
      </c>
      <c r="G59" s="271" t="s">
        <v>276</v>
      </c>
      <c r="H59" s="261">
        <v>30</v>
      </c>
      <c r="I59" s="270">
        <v>0</v>
      </c>
      <c r="J59" s="307">
        <v>0</v>
      </c>
      <c r="K59" s="307">
        <v>0</v>
      </c>
      <c r="L59" s="307">
        <v>0</v>
      </c>
      <c r="Q59" s="427"/>
      <c r="R59" s="427"/>
    </row>
    <row r="60" spans="1:19" ht="15" customHeight="1">
      <c r="A60" s="275">
        <v>2</v>
      </c>
      <c r="B60" s="274">
        <v>2</v>
      </c>
      <c r="C60" s="273">
        <v>1</v>
      </c>
      <c r="D60" s="273">
        <v>1</v>
      </c>
      <c r="E60" s="273">
        <v>1</v>
      </c>
      <c r="F60" s="272">
        <v>30</v>
      </c>
      <c r="G60" s="271" t="s">
        <v>275</v>
      </c>
      <c r="H60" s="261">
        <v>31</v>
      </c>
      <c r="I60" s="270">
        <v>24200</v>
      </c>
      <c r="J60" s="307">
        <v>1000</v>
      </c>
      <c r="K60" s="307">
        <v>760.04</v>
      </c>
      <c r="L60" s="307">
        <v>760.04</v>
      </c>
      <c r="Q60" s="427"/>
      <c r="R60" s="427"/>
    </row>
    <row r="61" spans="1:19" ht="14.25" hidden="1" customHeight="1" collapsed="1">
      <c r="A61" s="347">
        <v>2</v>
      </c>
      <c r="B61" s="346">
        <v>3</v>
      </c>
      <c r="C61" s="332"/>
      <c r="D61" s="290"/>
      <c r="E61" s="290"/>
      <c r="F61" s="289"/>
      <c r="G61" s="330" t="s">
        <v>274</v>
      </c>
      <c r="H61" s="261">
        <v>32</v>
      </c>
      <c r="I61" s="288">
        <f>I62</f>
        <v>0</v>
      </c>
      <c r="J61" s="288">
        <f>J62</f>
        <v>0</v>
      </c>
      <c r="K61" s="288">
        <f>K62</f>
        <v>0</v>
      </c>
      <c r="L61" s="288">
        <f>L62</f>
        <v>0</v>
      </c>
    </row>
    <row r="62" spans="1:19" ht="13.5" hidden="1" customHeight="1" collapsed="1">
      <c r="A62" s="275">
        <v>2</v>
      </c>
      <c r="B62" s="274">
        <v>3</v>
      </c>
      <c r="C62" s="273">
        <v>1</v>
      </c>
      <c r="D62" s="273"/>
      <c r="E62" s="273"/>
      <c r="F62" s="272"/>
      <c r="G62" s="271" t="s">
        <v>273</v>
      </c>
      <c r="H62" s="261">
        <v>33</v>
      </c>
      <c r="I62" s="278">
        <f>SUM(I63+I68+I73)</f>
        <v>0</v>
      </c>
      <c r="J62" s="284">
        <f>SUM(J63+J68+J73)</f>
        <v>0</v>
      </c>
      <c r="K62" s="283">
        <f>SUM(K63+K68+K73)</f>
        <v>0</v>
      </c>
      <c r="L62" s="278">
        <f>SUM(L63+L68+L73)</f>
        <v>0</v>
      </c>
      <c r="Q62" s="427"/>
      <c r="S62" s="427"/>
    </row>
    <row r="63" spans="1:19" ht="15" hidden="1" customHeight="1" collapsed="1">
      <c r="A63" s="275">
        <v>2</v>
      </c>
      <c r="B63" s="274">
        <v>3</v>
      </c>
      <c r="C63" s="273">
        <v>1</v>
      </c>
      <c r="D63" s="273">
        <v>1</v>
      </c>
      <c r="E63" s="273"/>
      <c r="F63" s="272"/>
      <c r="G63" s="271" t="s">
        <v>272</v>
      </c>
      <c r="H63" s="261">
        <v>34</v>
      </c>
      <c r="I63" s="278">
        <f>I64</f>
        <v>0</v>
      </c>
      <c r="J63" s="284">
        <f>J64</f>
        <v>0</v>
      </c>
      <c r="K63" s="283">
        <f>K64</f>
        <v>0</v>
      </c>
      <c r="L63" s="278">
        <f>L64</f>
        <v>0</v>
      </c>
      <c r="Q63" s="427"/>
      <c r="R63" s="427"/>
    </row>
    <row r="64" spans="1:19" ht="13.5" hidden="1" customHeight="1" collapsed="1">
      <c r="A64" s="275">
        <v>2</v>
      </c>
      <c r="B64" s="274">
        <v>3</v>
      </c>
      <c r="C64" s="273">
        <v>1</v>
      </c>
      <c r="D64" s="273">
        <v>1</v>
      </c>
      <c r="E64" s="273">
        <v>1</v>
      </c>
      <c r="F64" s="272"/>
      <c r="G64" s="271" t="s">
        <v>272</v>
      </c>
      <c r="H64" s="261">
        <v>35</v>
      </c>
      <c r="I64" s="278">
        <f>SUM(I65:I67)</f>
        <v>0</v>
      </c>
      <c r="J64" s="284">
        <f>SUM(J65:J67)</f>
        <v>0</v>
      </c>
      <c r="K64" s="283">
        <f>SUM(K65:K67)</f>
        <v>0</v>
      </c>
      <c r="L64" s="278">
        <f>SUM(L65:L67)</f>
        <v>0</v>
      </c>
      <c r="Q64" s="427"/>
      <c r="R64" s="427"/>
    </row>
    <row r="65" spans="1:18" s="345" customFormat="1" ht="25.5" hidden="1" customHeight="1" collapsed="1">
      <c r="A65" s="275">
        <v>2</v>
      </c>
      <c r="B65" s="274">
        <v>3</v>
      </c>
      <c r="C65" s="273">
        <v>1</v>
      </c>
      <c r="D65" s="273">
        <v>1</v>
      </c>
      <c r="E65" s="273">
        <v>1</v>
      </c>
      <c r="F65" s="272">
        <v>1</v>
      </c>
      <c r="G65" s="271" t="s">
        <v>270</v>
      </c>
      <c r="H65" s="261">
        <v>36</v>
      </c>
      <c r="I65" s="270">
        <v>0</v>
      </c>
      <c r="J65" s="270">
        <v>0</v>
      </c>
      <c r="K65" s="270">
        <v>0</v>
      </c>
      <c r="L65" s="270">
        <v>0</v>
      </c>
      <c r="Q65" s="427"/>
      <c r="R65" s="427"/>
    </row>
    <row r="66" spans="1:18" ht="19.5" hidden="1" customHeight="1" collapsed="1">
      <c r="A66" s="275">
        <v>2</v>
      </c>
      <c r="B66" s="291">
        <v>3</v>
      </c>
      <c r="C66" s="290">
        <v>1</v>
      </c>
      <c r="D66" s="290">
        <v>1</v>
      </c>
      <c r="E66" s="290">
        <v>1</v>
      </c>
      <c r="F66" s="289">
        <v>2</v>
      </c>
      <c r="G66" s="316" t="s">
        <v>269</v>
      </c>
      <c r="H66" s="261">
        <v>37</v>
      </c>
      <c r="I66" s="325">
        <v>0</v>
      </c>
      <c r="J66" s="325">
        <v>0</v>
      </c>
      <c r="K66" s="325">
        <v>0</v>
      </c>
      <c r="L66" s="325">
        <v>0</v>
      </c>
      <c r="Q66" s="427"/>
      <c r="R66" s="427"/>
    </row>
    <row r="67" spans="1:18" ht="16.5" hidden="1" customHeight="1" collapsed="1">
      <c r="A67" s="274">
        <v>2</v>
      </c>
      <c r="B67" s="273">
        <v>3</v>
      </c>
      <c r="C67" s="273">
        <v>1</v>
      </c>
      <c r="D67" s="273">
        <v>1</v>
      </c>
      <c r="E67" s="273">
        <v>1</v>
      </c>
      <c r="F67" s="272">
        <v>3</v>
      </c>
      <c r="G67" s="271" t="s">
        <v>268</v>
      </c>
      <c r="H67" s="261">
        <v>38</v>
      </c>
      <c r="I67" s="270">
        <v>0</v>
      </c>
      <c r="J67" s="270">
        <v>0</v>
      </c>
      <c r="K67" s="270">
        <v>0</v>
      </c>
      <c r="L67" s="270">
        <v>0</v>
      </c>
      <c r="Q67" s="427"/>
      <c r="R67" s="427"/>
    </row>
    <row r="68" spans="1:18" ht="29.25" hidden="1" customHeight="1" collapsed="1">
      <c r="A68" s="291">
        <v>2</v>
      </c>
      <c r="B68" s="290">
        <v>3</v>
      </c>
      <c r="C68" s="290">
        <v>1</v>
      </c>
      <c r="D68" s="290">
        <v>2</v>
      </c>
      <c r="E68" s="290"/>
      <c r="F68" s="289"/>
      <c r="G68" s="316" t="s">
        <v>271</v>
      </c>
      <c r="H68" s="261">
        <v>39</v>
      </c>
      <c r="I68" s="288">
        <f>I69</f>
        <v>0</v>
      </c>
      <c r="J68" s="287">
        <f>J69</f>
        <v>0</v>
      </c>
      <c r="K68" s="286">
        <f>K69</f>
        <v>0</v>
      </c>
      <c r="L68" s="286">
        <f>L69</f>
        <v>0</v>
      </c>
      <c r="Q68" s="427"/>
      <c r="R68" s="427"/>
    </row>
    <row r="69" spans="1:18" ht="27" hidden="1" customHeight="1" collapsed="1">
      <c r="A69" s="281">
        <v>2</v>
      </c>
      <c r="B69" s="280">
        <v>3</v>
      </c>
      <c r="C69" s="280">
        <v>1</v>
      </c>
      <c r="D69" s="280">
        <v>2</v>
      </c>
      <c r="E69" s="280">
        <v>1</v>
      </c>
      <c r="F69" s="279"/>
      <c r="G69" s="316" t="s">
        <v>271</v>
      </c>
      <c r="H69" s="261">
        <v>40</v>
      </c>
      <c r="I69" s="322">
        <f>SUM(I70:I72)</f>
        <v>0</v>
      </c>
      <c r="J69" s="324">
        <f>SUM(J70:J72)</f>
        <v>0</v>
      </c>
      <c r="K69" s="323">
        <f>SUM(K70:K72)</f>
        <v>0</v>
      </c>
      <c r="L69" s="283">
        <f>SUM(L70:L72)</f>
        <v>0</v>
      </c>
      <c r="Q69" s="427"/>
      <c r="R69" s="427"/>
    </row>
    <row r="70" spans="1:18" s="345" customFormat="1" ht="27" hidden="1" customHeight="1" collapsed="1">
      <c r="A70" s="274">
        <v>2</v>
      </c>
      <c r="B70" s="273">
        <v>3</v>
      </c>
      <c r="C70" s="273">
        <v>1</v>
      </c>
      <c r="D70" s="273">
        <v>2</v>
      </c>
      <c r="E70" s="273">
        <v>1</v>
      </c>
      <c r="F70" s="272">
        <v>1</v>
      </c>
      <c r="G70" s="275" t="s">
        <v>270</v>
      </c>
      <c r="H70" s="261">
        <v>41</v>
      </c>
      <c r="I70" s="270">
        <v>0</v>
      </c>
      <c r="J70" s="270">
        <v>0</v>
      </c>
      <c r="K70" s="270">
        <v>0</v>
      </c>
      <c r="L70" s="270">
        <v>0</v>
      </c>
      <c r="Q70" s="427"/>
      <c r="R70" s="427"/>
    </row>
    <row r="71" spans="1:18" ht="16.5" hidden="1" customHeight="1" collapsed="1">
      <c r="A71" s="274">
        <v>2</v>
      </c>
      <c r="B71" s="273">
        <v>3</v>
      </c>
      <c r="C71" s="273">
        <v>1</v>
      </c>
      <c r="D71" s="273">
        <v>2</v>
      </c>
      <c r="E71" s="273">
        <v>1</v>
      </c>
      <c r="F71" s="272">
        <v>2</v>
      </c>
      <c r="G71" s="275" t="s">
        <v>269</v>
      </c>
      <c r="H71" s="261">
        <v>42</v>
      </c>
      <c r="I71" s="270">
        <v>0</v>
      </c>
      <c r="J71" s="270">
        <v>0</v>
      </c>
      <c r="K71" s="270">
        <v>0</v>
      </c>
      <c r="L71" s="270">
        <v>0</v>
      </c>
      <c r="Q71" s="427"/>
      <c r="R71" s="427"/>
    </row>
    <row r="72" spans="1:18" ht="15" hidden="1" customHeight="1" collapsed="1">
      <c r="A72" s="274">
        <v>2</v>
      </c>
      <c r="B72" s="273">
        <v>3</v>
      </c>
      <c r="C72" s="273">
        <v>1</v>
      </c>
      <c r="D72" s="273">
        <v>2</v>
      </c>
      <c r="E72" s="273">
        <v>1</v>
      </c>
      <c r="F72" s="272">
        <v>3</v>
      </c>
      <c r="G72" s="275" t="s">
        <v>268</v>
      </c>
      <c r="H72" s="261">
        <v>43</v>
      </c>
      <c r="I72" s="270">
        <v>0</v>
      </c>
      <c r="J72" s="270">
        <v>0</v>
      </c>
      <c r="K72" s="270">
        <v>0</v>
      </c>
      <c r="L72" s="270">
        <v>0</v>
      </c>
      <c r="Q72" s="427"/>
      <c r="R72" s="427"/>
    </row>
    <row r="73" spans="1:18" ht="27.75" hidden="1" customHeight="1" collapsed="1">
      <c r="A73" s="274">
        <v>2</v>
      </c>
      <c r="B73" s="273">
        <v>3</v>
      </c>
      <c r="C73" s="273">
        <v>1</v>
      </c>
      <c r="D73" s="273">
        <v>3</v>
      </c>
      <c r="E73" s="273"/>
      <c r="F73" s="272"/>
      <c r="G73" s="275" t="s">
        <v>267</v>
      </c>
      <c r="H73" s="261">
        <v>44</v>
      </c>
      <c r="I73" s="278">
        <f>I74</f>
        <v>0</v>
      </c>
      <c r="J73" s="284">
        <f>J74</f>
        <v>0</v>
      </c>
      <c r="K73" s="283">
        <f>K74</f>
        <v>0</v>
      </c>
      <c r="L73" s="283">
        <f>L74</f>
        <v>0</v>
      </c>
      <c r="Q73" s="427"/>
      <c r="R73" s="427"/>
    </row>
    <row r="74" spans="1:18" ht="26.25" hidden="1" customHeight="1" collapsed="1">
      <c r="A74" s="274">
        <v>2</v>
      </c>
      <c r="B74" s="273">
        <v>3</v>
      </c>
      <c r="C74" s="273">
        <v>1</v>
      </c>
      <c r="D74" s="273">
        <v>3</v>
      </c>
      <c r="E74" s="273">
        <v>1</v>
      </c>
      <c r="F74" s="272"/>
      <c r="G74" s="275" t="s">
        <v>266</v>
      </c>
      <c r="H74" s="261">
        <v>45</v>
      </c>
      <c r="I74" s="278">
        <f>SUM(I75:I77)</f>
        <v>0</v>
      </c>
      <c r="J74" s="284">
        <f>SUM(J75:J77)</f>
        <v>0</v>
      </c>
      <c r="K74" s="283">
        <f>SUM(K75:K77)</f>
        <v>0</v>
      </c>
      <c r="L74" s="283">
        <f>SUM(L75:L77)</f>
        <v>0</v>
      </c>
      <c r="Q74" s="427"/>
      <c r="R74" s="427"/>
    </row>
    <row r="75" spans="1:18" ht="15" hidden="1" customHeight="1" collapsed="1">
      <c r="A75" s="291">
        <v>2</v>
      </c>
      <c r="B75" s="290">
        <v>3</v>
      </c>
      <c r="C75" s="290">
        <v>1</v>
      </c>
      <c r="D75" s="290">
        <v>3</v>
      </c>
      <c r="E75" s="290">
        <v>1</v>
      </c>
      <c r="F75" s="289">
        <v>1</v>
      </c>
      <c r="G75" s="292" t="s">
        <v>265</v>
      </c>
      <c r="H75" s="261">
        <v>46</v>
      </c>
      <c r="I75" s="325">
        <v>0</v>
      </c>
      <c r="J75" s="325">
        <v>0</v>
      </c>
      <c r="K75" s="325">
        <v>0</v>
      </c>
      <c r="L75" s="325">
        <v>0</v>
      </c>
      <c r="Q75" s="427"/>
      <c r="R75" s="427"/>
    </row>
    <row r="76" spans="1:18" ht="16.5" hidden="1" customHeight="1" collapsed="1">
      <c r="A76" s="274">
        <v>2</v>
      </c>
      <c r="B76" s="273">
        <v>3</v>
      </c>
      <c r="C76" s="273">
        <v>1</v>
      </c>
      <c r="D76" s="273">
        <v>3</v>
      </c>
      <c r="E76" s="273">
        <v>1</v>
      </c>
      <c r="F76" s="272">
        <v>2</v>
      </c>
      <c r="G76" s="275" t="s">
        <v>264</v>
      </c>
      <c r="H76" s="261">
        <v>47</v>
      </c>
      <c r="I76" s="270">
        <v>0</v>
      </c>
      <c r="J76" s="270">
        <v>0</v>
      </c>
      <c r="K76" s="270">
        <v>0</v>
      </c>
      <c r="L76" s="270">
        <v>0</v>
      </c>
      <c r="Q76" s="427"/>
      <c r="R76" s="427"/>
    </row>
    <row r="77" spans="1:18" ht="17.25" hidden="1" customHeight="1" collapsed="1">
      <c r="A77" s="291">
        <v>2</v>
      </c>
      <c r="B77" s="290">
        <v>3</v>
      </c>
      <c r="C77" s="290">
        <v>1</v>
      </c>
      <c r="D77" s="290">
        <v>3</v>
      </c>
      <c r="E77" s="290">
        <v>1</v>
      </c>
      <c r="F77" s="289">
        <v>3</v>
      </c>
      <c r="G77" s="292" t="s">
        <v>263</v>
      </c>
      <c r="H77" s="261">
        <v>48</v>
      </c>
      <c r="I77" s="325">
        <v>0</v>
      </c>
      <c r="J77" s="325">
        <v>0</v>
      </c>
      <c r="K77" s="325">
        <v>0</v>
      </c>
      <c r="L77" s="325">
        <v>0</v>
      </c>
      <c r="Q77" s="427"/>
      <c r="R77" s="427"/>
    </row>
    <row r="78" spans="1:18" ht="12.75" hidden="1" customHeight="1" collapsed="1">
      <c r="A78" s="291">
        <v>2</v>
      </c>
      <c r="B78" s="290">
        <v>3</v>
      </c>
      <c r="C78" s="290">
        <v>2</v>
      </c>
      <c r="D78" s="290"/>
      <c r="E78" s="290"/>
      <c r="F78" s="289"/>
      <c r="G78" s="292" t="s">
        <v>262</v>
      </c>
      <c r="H78" s="261">
        <v>49</v>
      </c>
      <c r="I78" s="278">
        <f t="shared" ref="I78:L79" si="3">I79</f>
        <v>0</v>
      </c>
      <c r="J78" s="278">
        <f t="shared" si="3"/>
        <v>0</v>
      </c>
      <c r="K78" s="278">
        <f t="shared" si="3"/>
        <v>0</v>
      </c>
      <c r="L78" s="278">
        <f t="shared" si="3"/>
        <v>0</v>
      </c>
    </row>
    <row r="79" spans="1:18" ht="12" hidden="1" customHeight="1" collapsed="1">
      <c r="A79" s="291">
        <v>2</v>
      </c>
      <c r="B79" s="290">
        <v>3</v>
      </c>
      <c r="C79" s="290">
        <v>2</v>
      </c>
      <c r="D79" s="290">
        <v>1</v>
      </c>
      <c r="E79" s="290"/>
      <c r="F79" s="289"/>
      <c r="G79" s="292" t="s">
        <v>262</v>
      </c>
      <c r="H79" s="261">
        <v>50</v>
      </c>
      <c r="I79" s="278">
        <f t="shared" si="3"/>
        <v>0</v>
      </c>
      <c r="J79" s="278">
        <f t="shared" si="3"/>
        <v>0</v>
      </c>
      <c r="K79" s="278">
        <f t="shared" si="3"/>
        <v>0</v>
      </c>
      <c r="L79" s="278">
        <f t="shared" si="3"/>
        <v>0</v>
      </c>
    </row>
    <row r="80" spans="1:18" ht="15.75" hidden="1" customHeight="1" collapsed="1">
      <c r="A80" s="291">
        <v>2</v>
      </c>
      <c r="B80" s="290">
        <v>3</v>
      </c>
      <c r="C80" s="290">
        <v>2</v>
      </c>
      <c r="D80" s="290">
        <v>1</v>
      </c>
      <c r="E80" s="290">
        <v>1</v>
      </c>
      <c r="F80" s="289"/>
      <c r="G80" s="292" t="s">
        <v>262</v>
      </c>
      <c r="H80" s="261">
        <v>51</v>
      </c>
      <c r="I80" s="278">
        <f>SUM(I81)</f>
        <v>0</v>
      </c>
      <c r="J80" s="278">
        <f>SUM(J81)</f>
        <v>0</v>
      </c>
      <c r="K80" s="278">
        <f>SUM(K81)</f>
        <v>0</v>
      </c>
      <c r="L80" s="278">
        <f>SUM(L81)</f>
        <v>0</v>
      </c>
    </row>
    <row r="81" spans="1:12" ht="13.5" hidden="1" customHeight="1" collapsed="1">
      <c r="A81" s="291">
        <v>2</v>
      </c>
      <c r="B81" s="290">
        <v>3</v>
      </c>
      <c r="C81" s="290">
        <v>2</v>
      </c>
      <c r="D81" s="290">
        <v>1</v>
      </c>
      <c r="E81" s="290">
        <v>1</v>
      </c>
      <c r="F81" s="289">
        <v>1</v>
      </c>
      <c r="G81" s="292" t="s">
        <v>262</v>
      </c>
      <c r="H81" s="261">
        <v>52</v>
      </c>
      <c r="I81" s="270">
        <v>0</v>
      </c>
      <c r="J81" s="270">
        <v>0</v>
      </c>
      <c r="K81" s="270">
        <v>0</v>
      </c>
      <c r="L81" s="270">
        <v>0</v>
      </c>
    </row>
    <row r="82" spans="1:12" ht="16.5" hidden="1" customHeight="1" collapsed="1">
      <c r="A82" s="312">
        <v>2</v>
      </c>
      <c r="B82" s="311">
        <v>4</v>
      </c>
      <c r="C82" s="311"/>
      <c r="D82" s="311"/>
      <c r="E82" s="311"/>
      <c r="F82" s="310"/>
      <c r="G82" s="334" t="s">
        <v>261</v>
      </c>
      <c r="H82" s="261">
        <v>53</v>
      </c>
      <c r="I82" s="278">
        <f t="shared" ref="I82:L84" si="4">I83</f>
        <v>0</v>
      </c>
      <c r="J82" s="284">
        <f t="shared" si="4"/>
        <v>0</v>
      </c>
      <c r="K82" s="283">
        <f t="shared" si="4"/>
        <v>0</v>
      </c>
      <c r="L82" s="283">
        <f t="shared" si="4"/>
        <v>0</v>
      </c>
    </row>
    <row r="83" spans="1:12" ht="15.75" hidden="1" customHeight="1" collapsed="1">
      <c r="A83" s="274">
        <v>2</v>
      </c>
      <c r="B83" s="273">
        <v>4</v>
      </c>
      <c r="C83" s="273">
        <v>1</v>
      </c>
      <c r="D83" s="273"/>
      <c r="E83" s="273"/>
      <c r="F83" s="272"/>
      <c r="G83" s="275" t="s">
        <v>260</v>
      </c>
      <c r="H83" s="261">
        <v>54</v>
      </c>
      <c r="I83" s="278">
        <f t="shared" si="4"/>
        <v>0</v>
      </c>
      <c r="J83" s="284">
        <f t="shared" si="4"/>
        <v>0</v>
      </c>
      <c r="K83" s="283">
        <f t="shared" si="4"/>
        <v>0</v>
      </c>
      <c r="L83" s="283">
        <f t="shared" si="4"/>
        <v>0</v>
      </c>
    </row>
    <row r="84" spans="1:12" ht="17.25" hidden="1" customHeight="1" collapsed="1">
      <c r="A84" s="274">
        <v>2</v>
      </c>
      <c r="B84" s="273">
        <v>4</v>
      </c>
      <c r="C84" s="273">
        <v>1</v>
      </c>
      <c r="D84" s="273">
        <v>1</v>
      </c>
      <c r="E84" s="273"/>
      <c r="F84" s="272"/>
      <c r="G84" s="275" t="s">
        <v>260</v>
      </c>
      <c r="H84" s="261">
        <v>55</v>
      </c>
      <c r="I84" s="278">
        <f t="shared" si="4"/>
        <v>0</v>
      </c>
      <c r="J84" s="284">
        <f t="shared" si="4"/>
        <v>0</v>
      </c>
      <c r="K84" s="283">
        <f t="shared" si="4"/>
        <v>0</v>
      </c>
      <c r="L84" s="283">
        <f t="shared" si="4"/>
        <v>0</v>
      </c>
    </row>
    <row r="85" spans="1:12" ht="18" hidden="1" customHeight="1" collapsed="1">
      <c r="A85" s="274">
        <v>2</v>
      </c>
      <c r="B85" s="273">
        <v>4</v>
      </c>
      <c r="C85" s="273">
        <v>1</v>
      </c>
      <c r="D85" s="273">
        <v>1</v>
      </c>
      <c r="E85" s="273">
        <v>1</v>
      </c>
      <c r="F85" s="272"/>
      <c r="G85" s="275" t="s">
        <v>260</v>
      </c>
      <c r="H85" s="261">
        <v>56</v>
      </c>
      <c r="I85" s="278">
        <f>SUM(I86:I88)</f>
        <v>0</v>
      </c>
      <c r="J85" s="284">
        <f>SUM(J86:J88)</f>
        <v>0</v>
      </c>
      <c r="K85" s="283">
        <f>SUM(K86:K88)</f>
        <v>0</v>
      </c>
      <c r="L85" s="283">
        <f>SUM(L86:L88)</f>
        <v>0</v>
      </c>
    </row>
    <row r="86" spans="1:12" ht="14.25" hidden="1" customHeight="1" collapsed="1">
      <c r="A86" s="274">
        <v>2</v>
      </c>
      <c r="B86" s="273">
        <v>4</v>
      </c>
      <c r="C86" s="273">
        <v>1</v>
      </c>
      <c r="D86" s="273">
        <v>1</v>
      </c>
      <c r="E86" s="273">
        <v>1</v>
      </c>
      <c r="F86" s="272">
        <v>1</v>
      </c>
      <c r="G86" s="275" t="s">
        <v>259</v>
      </c>
      <c r="H86" s="261">
        <v>57</v>
      </c>
      <c r="I86" s="270">
        <v>0</v>
      </c>
      <c r="J86" s="270">
        <v>0</v>
      </c>
      <c r="K86" s="270">
        <v>0</v>
      </c>
      <c r="L86" s="270">
        <v>0</v>
      </c>
    </row>
    <row r="87" spans="1:12" ht="13.5" hidden="1" customHeight="1" collapsed="1">
      <c r="A87" s="274">
        <v>2</v>
      </c>
      <c r="B87" s="274">
        <v>4</v>
      </c>
      <c r="C87" s="274">
        <v>1</v>
      </c>
      <c r="D87" s="273">
        <v>1</v>
      </c>
      <c r="E87" s="273">
        <v>1</v>
      </c>
      <c r="F87" s="293">
        <v>2</v>
      </c>
      <c r="G87" s="271" t="s">
        <v>258</v>
      </c>
      <c r="H87" s="261">
        <v>58</v>
      </c>
      <c r="I87" s="270">
        <v>0</v>
      </c>
      <c r="J87" s="270">
        <v>0</v>
      </c>
      <c r="K87" s="270">
        <v>0</v>
      </c>
      <c r="L87" s="270">
        <v>0</v>
      </c>
    </row>
    <row r="88" spans="1:12" hidden="1" collapsed="1">
      <c r="A88" s="274">
        <v>2</v>
      </c>
      <c r="B88" s="273">
        <v>4</v>
      </c>
      <c r="C88" s="274">
        <v>1</v>
      </c>
      <c r="D88" s="273">
        <v>1</v>
      </c>
      <c r="E88" s="273">
        <v>1</v>
      </c>
      <c r="F88" s="293">
        <v>3</v>
      </c>
      <c r="G88" s="271" t="s">
        <v>257</v>
      </c>
      <c r="H88" s="261">
        <v>59</v>
      </c>
      <c r="I88" s="270">
        <v>0</v>
      </c>
      <c r="J88" s="270">
        <v>0</v>
      </c>
      <c r="K88" s="270">
        <v>0</v>
      </c>
      <c r="L88" s="270">
        <v>0</v>
      </c>
    </row>
    <row r="89" spans="1:12" hidden="1" collapsed="1">
      <c r="A89" s="312">
        <v>2</v>
      </c>
      <c r="B89" s="311">
        <v>5</v>
      </c>
      <c r="C89" s="312"/>
      <c r="D89" s="311"/>
      <c r="E89" s="311"/>
      <c r="F89" s="344"/>
      <c r="G89" s="309" t="s">
        <v>256</v>
      </c>
      <c r="H89" s="261">
        <v>60</v>
      </c>
      <c r="I89" s="278">
        <f>SUM(I90+I95+I100)</f>
        <v>0</v>
      </c>
      <c r="J89" s="284">
        <f>SUM(J90+J95+J100)</f>
        <v>0</v>
      </c>
      <c r="K89" s="283">
        <f>SUM(K90+K95+K100)</f>
        <v>0</v>
      </c>
      <c r="L89" s="283">
        <f>SUM(L90+L95+L100)</f>
        <v>0</v>
      </c>
    </row>
    <row r="90" spans="1:12" hidden="1" collapsed="1">
      <c r="A90" s="291">
        <v>2</v>
      </c>
      <c r="B90" s="290">
        <v>5</v>
      </c>
      <c r="C90" s="291">
        <v>1</v>
      </c>
      <c r="D90" s="290"/>
      <c r="E90" s="290"/>
      <c r="F90" s="340"/>
      <c r="G90" s="316" t="s">
        <v>255</v>
      </c>
      <c r="H90" s="261">
        <v>61</v>
      </c>
      <c r="I90" s="288">
        <f t="shared" ref="I90:L91" si="5">I91</f>
        <v>0</v>
      </c>
      <c r="J90" s="287">
        <f t="shared" si="5"/>
        <v>0</v>
      </c>
      <c r="K90" s="286">
        <f t="shared" si="5"/>
        <v>0</v>
      </c>
      <c r="L90" s="286">
        <f t="shared" si="5"/>
        <v>0</v>
      </c>
    </row>
    <row r="91" spans="1:12" hidden="1" collapsed="1">
      <c r="A91" s="274">
        <v>2</v>
      </c>
      <c r="B91" s="273">
        <v>5</v>
      </c>
      <c r="C91" s="274">
        <v>1</v>
      </c>
      <c r="D91" s="273">
        <v>1</v>
      </c>
      <c r="E91" s="273"/>
      <c r="F91" s="293"/>
      <c r="G91" s="271" t="s">
        <v>255</v>
      </c>
      <c r="H91" s="261">
        <v>62</v>
      </c>
      <c r="I91" s="278">
        <f t="shared" si="5"/>
        <v>0</v>
      </c>
      <c r="J91" s="284">
        <f t="shared" si="5"/>
        <v>0</v>
      </c>
      <c r="K91" s="283">
        <f t="shared" si="5"/>
        <v>0</v>
      </c>
      <c r="L91" s="283">
        <f t="shared" si="5"/>
        <v>0</v>
      </c>
    </row>
    <row r="92" spans="1:12" hidden="1" collapsed="1">
      <c r="A92" s="274">
        <v>2</v>
      </c>
      <c r="B92" s="273">
        <v>5</v>
      </c>
      <c r="C92" s="274">
        <v>1</v>
      </c>
      <c r="D92" s="273">
        <v>1</v>
      </c>
      <c r="E92" s="273">
        <v>1</v>
      </c>
      <c r="F92" s="293"/>
      <c r="G92" s="271" t="s">
        <v>255</v>
      </c>
      <c r="H92" s="261">
        <v>63</v>
      </c>
      <c r="I92" s="278">
        <f>SUM(I93:I94)</f>
        <v>0</v>
      </c>
      <c r="J92" s="284">
        <f>SUM(J93:J94)</f>
        <v>0</v>
      </c>
      <c r="K92" s="283">
        <f>SUM(K93:K94)</f>
        <v>0</v>
      </c>
      <c r="L92" s="283">
        <f>SUM(L93:L94)</f>
        <v>0</v>
      </c>
    </row>
    <row r="93" spans="1:12" ht="25.5" hidden="1" customHeight="1" collapsed="1">
      <c r="A93" s="274">
        <v>2</v>
      </c>
      <c r="B93" s="273">
        <v>5</v>
      </c>
      <c r="C93" s="274">
        <v>1</v>
      </c>
      <c r="D93" s="273">
        <v>1</v>
      </c>
      <c r="E93" s="273">
        <v>1</v>
      </c>
      <c r="F93" s="293">
        <v>1</v>
      </c>
      <c r="G93" s="271" t="s">
        <v>254</v>
      </c>
      <c r="H93" s="261">
        <v>64</v>
      </c>
      <c r="I93" s="270">
        <v>0</v>
      </c>
      <c r="J93" s="270">
        <v>0</v>
      </c>
      <c r="K93" s="270">
        <v>0</v>
      </c>
      <c r="L93" s="270">
        <v>0</v>
      </c>
    </row>
    <row r="94" spans="1:12" ht="15.75" hidden="1" customHeight="1" collapsed="1">
      <c r="A94" s="274">
        <v>2</v>
      </c>
      <c r="B94" s="273">
        <v>5</v>
      </c>
      <c r="C94" s="274">
        <v>1</v>
      </c>
      <c r="D94" s="273">
        <v>1</v>
      </c>
      <c r="E94" s="273">
        <v>1</v>
      </c>
      <c r="F94" s="293">
        <v>2</v>
      </c>
      <c r="G94" s="271" t="s">
        <v>253</v>
      </c>
      <c r="H94" s="261">
        <v>65</v>
      </c>
      <c r="I94" s="270">
        <v>0</v>
      </c>
      <c r="J94" s="270">
        <v>0</v>
      </c>
      <c r="K94" s="270">
        <v>0</v>
      </c>
      <c r="L94" s="270">
        <v>0</v>
      </c>
    </row>
    <row r="95" spans="1:12" ht="12" hidden="1" customHeight="1" collapsed="1">
      <c r="A95" s="274">
        <v>2</v>
      </c>
      <c r="B95" s="273">
        <v>5</v>
      </c>
      <c r="C95" s="274">
        <v>2</v>
      </c>
      <c r="D95" s="273"/>
      <c r="E95" s="273"/>
      <c r="F95" s="293"/>
      <c r="G95" s="271" t="s">
        <v>252</v>
      </c>
      <c r="H95" s="261">
        <v>66</v>
      </c>
      <c r="I95" s="278">
        <f t="shared" ref="I95:L96" si="6">I96</f>
        <v>0</v>
      </c>
      <c r="J95" s="284">
        <f t="shared" si="6"/>
        <v>0</v>
      </c>
      <c r="K95" s="283">
        <f t="shared" si="6"/>
        <v>0</v>
      </c>
      <c r="L95" s="278">
        <f t="shared" si="6"/>
        <v>0</v>
      </c>
    </row>
    <row r="96" spans="1:12" ht="15.75" hidden="1" customHeight="1" collapsed="1">
      <c r="A96" s="275">
        <v>2</v>
      </c>
      <c r="B96" s="274">
        <v>5</v>
      </c>
      <c r="C96" s="273">
        <v>2</v>
      </c>
      <c r="D96" s="271">
        <v>1</v>
      </c>
      <c r="E96" s="274"/>
      <c r="F96" s="293"/>
      <c r="G96" s="271" t="s">
        <v>252</v>
      </c>
      <c r="H96" s="261">
        <v>67</v>
      </c>
      <c r="I96" s="278">
        <f t="shared" si="6"/>
        <v>0</v>
      </c>
      <c r="J96" s="284">
        <f t="shared" si="6"/>
        <v>0</v>
      </c>
      <c r="K96" s="283">
        <f t="shared" si="6"/>
        <v>0</v>
      </c>
      <c r="L96" s="278">
        <f t="shared" si="6"/>
        <v>0</v>
      </c>
    </row>
    <row r="97" spans="1:12" ht="15" hidden="1" customHeight="1" collapsed="1">
      <c r="A97" s="275">
        <v>2</v>
      </c>
      <c r="B97" s="274">
        <v>5</v>
      </c>
      <c r="C97" s="273">
        <v>2</v>
      </c>
      <c r="D97" s="271">
        <v>1</v>
      </c>
      <c r="E97" s="274">
        <v>1</v>
      </c>
      <c r="F97" s="293"/>
      <c r="G97" s="271" t="s">
        <v>252</v>
      </c>
      <c r="H97" s="261">
        <v>68</v>
      </c>
      <c r="I97" s="278">
        <f>SUM(I98:I99)</f>
        <v>0</v>
      </c>
      <c r="J97" s="284">
        <f>SUM(J98:J99)</f>
        <v>0</v>
      </c>
      <c r="K97" s="283">
        <f>SUM(K98:K99)</f>
        <v>0</v>
      </c>
      <c r="L97" s="278">
        <f>SUM(L98:L99)</f>
        <v>0</v>
      </c>
    </row>
    <row r="98" spans="1:12" ht="25.5" hidden="1" customHeight="1" collapsed="1">
      <c r="A98" s="275">
        <v>2</v>
      </c>
      <c r="B98" s="274">
        <v>5</v>
      </c>
      <c r="C98" s="273">
        <v>2</v>
      </c>
      <c r="D98" s="271">
        <v>1</v>
      </c>
      <c r="E98" s="274">
        <v>1</v>
      </c>
      <c r="F98" s="293">
        <v>1</v>
      </c>
      <c r="G98" s="271" t="s">
        <v>251</v>
      </c>
      <c r="H98" s="261">
        <v>69</v>
      </c>
      <c r="I98" s="270">
        <v>0</v>
      </c>
      <c r="J98" s="270">
        <v>0</v>
      </c>
      <c r="K98" s="270">
        <v>0</v>
      </c>
      <c r="L98" s="270">
        <v>0</v>
      </c>
    </row>
    <row r="99" spans="1:12" ht="25.5" hidden="1" customHeight="1" collapsed="1">
      <c r="A99" s="275">
        <v>2</v>
      </c>
      <c r="B99" s="274">
        <v>5</v>
      </c>
      <c r="C99" s="273">
        <v>2</v>
      </c>
      <c r="D99" s="271">
        <v>1</v>
      </c>
      <c r="E99" s="274">
        <v>1</v>
      </c>
      <c r="F99" s="293">
        <v>2</v>
      </c>
      <c r="G99" s="271" t="s">
        <v>250</v>
      </c>
      <c r="H99" s="261">
        <v>70</v>
      </c>
      <c r="I99" s="270">
        <v>0</v>
      </c>
      <c r="J99" s="270">
        <v>0</v>
      </c>
      <c r="K99" s="270">
        <v>0</v>
      </c>
      <c r="L99" s="270">
        <v>0</v>
      </c>
    </row>
    <row r="100" spans="1:12" ht="28.5" hidden="1" customHeight="1" collapsed="1">
      <c r="A100" s="275">
        <v>2</v>
      </c>
      <c r="B100" s="274">
        <v>5</v>
      </c>
      <c r="C100" s="273">
        <v>3</v>
      </c>
      <c r="D100" s="271"/>
      <c r="E100" s="274"/>
      <c r="F100" s="293"/>
      <c r="G100" s="271" t="s">
        <v>249</v>
      </c>
      <c r="H100" s="261">
        <v>71</v>
      </c>
      <c r="I100" s="278">
        <f t="shared" ref="I100:L101" si="7">I101</f>
        <v>0</v>
      </c>
      <c r="J100" s="284">
        <f t="shared" si="7"/>
        <v>0</v>
      </c>
      <c r="K100" s="283">
        <f t="shared" si="7"/>
        <v>0</v>
      </c>
      <c r="L100" s="278">
        <f t="shared" si="7"/>
        <v>0</v>
      </c>
    </row>
    <row r="101" spans="1:12" ht="27" hidden="1" customHeight="1" collapsed="1">
      <c r="A101" s="275">
        <v>2</v>
      </c>
      <c r="B101" s="274">
        <v>5</v>
      </c>
      <c r="C101" s="273">
        <v>3</v>
      </c>
      <c r="D101" s="271">
        <v>1</v>
      </c>
      <c r="E101" s="274"/>
      <c r="F101" s="293"/>
      <c r="G101" s="271" t="s">
        <v>248</v>
      </c>
      <c r="H101" s="261">
        <v>72</v>
      </c>
      <c r="I101" s="278">
        <f t="shared" si="7"/>
        <v>0</v>
      </c>
      <c r="J101" s="284">
        <f t="shared" si="7"/>
        <v>0</v>
      </c>
      <c r="K101" s="283">
        <f t="shared" si="7"/>
        <v>0</v>
      </c>
      <c r="L101" s="278">
        <f t="shared" si="7"/>
        <v>0</v>
      </c>
    </row>
    <row r="102" spans="1:12" ht="30" hidden="1" customHeight="1" collapsed="1">
      <c r="A102" s="282">
        <v>2</v>
      </c>
      <c r="B102" s="281">
        <v>5</v>
      </c>
      <c r="C102" s="280">
        <v>3</v>
      </c>
      <c r="D102" s="285">
        <v>1</v>
      </c>
      <c r="E102" s="281">
        <v>1</v>
      </c>
      <c r="F102" s="343"/>
      <c r="G102" s="285" t="s">
        <v>248</v>
      </c>
      <c r="H102" s="261">
        <v>73</v>
      </c>
      <c r="I102" s="322">
        <f>SUM(I103:I104)</f>
        <v>0</v>
      </c>
      <c r="J102" s="324">
        <f>SUM(J103:J104)</f>
        <v>0</v>
      </c>
      <c r="K102" s="323">
        <f>SUM(K103:K104)</f>
        <v>0</v>
      </c>
      <c r="L102" s="322">
        <f>SUM(L103:L104)</f>
        <v>0</v>
      </c>
    </row>
    <row r="103" spans="1:12" ht="26.25" hidden="1" customHeight="1" collapsed="1">
      <c r="A103" s="275">
        <v>2</v>
      </c>
      <c r="B103" s="274">
        <v>5</v>
      </c>
      <c r="C103" s="273">
        <v>3</v>
      </c>
      <c r="D103" s="271">
        <v>1</v>
      </c>
      <c r="E103" s="274">
        <v>1</v>
      </c>
      <c r="F103" s="293">
        <v>1</v>
      </c>
      <c r="G103" s="271" t="s">
        <v>248</v>
      </c>
      <c r="H103" s="261">
        <v>74</v>
      </c>
      <c r="I103" s="270">
        <v>0</v>
      </c>
      <c r="J103" s="270">
        <v>0</v>
      </c>
      <c r="K103" s="270">
        <v>0</v>
      </c>
      <c r="L103" s="270">
        <v>0</v>
      </c>
    </row>
    <row r="104" spans="1:12" ht="26.25" hidden="1" customHeight="1" collapsed="1">
      <c r="A104" s="282">
        <v>2</v>
      </c>
      <c r="B104" s="281">
        <v>5</v>
      </c>
      <c r="C104" s="280">
        <v>3</v>
      </c>
      <c r="D104" s="285">
        <v>1</v>
      </c>
      <c r="E104" s="281">
        <v>1</v>
      </c>
      <c r="F104" s="343">
        <v>2</v>
      </c>
      <c r="G104" s="285" t="s">
        <v>247</v>
      </c>
      <c r="H104" s="261">
        <v>75</v>
      </c>
      <c r="I104" s="270">
        <v>0</v>
      </c>
      <c r="J104" s="270">
        <v>0</v>
      </c>
      <c r="K104" s="270">
        <v>0</v>
      </c>
      <c r="L104" s="270">
        <v>0</v>
      </c>
    </row>
    <row r="105" spans="1:12" ht="27.75" hidden="1" customHeight="1" collapsed="1">
      <c r="A105" s="282">
        <v>2</v>
      </c>
      <c r="B105" s="281">
        <v>5</v>
      </c>
      <c r="C105" s="280">
        <v>3</v>
      </c>
      <c r="D105" s="285">
        <v>2</v>
      </c>
      <c r="E105" s="281"/>
      <c r="F105" s="343"/>
      <c r="G105" s="285" t="s">
        <v>246</v>
      </c>
      <c r="H105" s="261">
        <v>76</v>
      </c>
      <c r="I105" s="322">
        <f>I106</f>
        <v>0</v>
      </c>
      <c r="J105" s="322">
        <f>J106</f>
        <v>0</v>
      </c>
      <c r="K105" s="322">
        <f>K106</f>
        <v>0</v>
      </c>
      <c r="L105" s="322">
        <f>L106</f>
        <v>0</v>
      </c>
    </row>
    <row r="106" spans="1:12" ht="25.5" hidden="1" customHeight="1" collapsed="1">
      <c r="A106" s="282">
        <v>2</v>
      </c>
      <c r="B106" s="281">
        <v>5</v>
      </c>
      <c r="C106" s="280">
        <v>3</v>
      </c>
      <c r="D106" s="285">
        <v>2</v>
      </c>
      <c r="E106" s="281">
        <v>1</v>
      </c>
      <c r="F106" s="343"/>
      <c r="G106" s="285" t="s">
        <v>246</v>
      </c>
      <c r="H106" s="261">
        <v>77</v>
      </c>
      <c r="I106" s="322">
        <f>SUM(I107:I108)</f>
        <v>0</v>
      </c>
      <c r="J106" s="322">
        <f>SUM(J107:J108)</f>
        <v>0</v>
      </c>
      <c r="K106" s="322">
        <f>SUM(K107:K108)</f>
        <v>0</v>
      </c>
      <c r="L106" s="322">
        <f>SUM(L107:L108)</f>
        <v>0</v>
      </c>
    </row>
    <row r="107" spans="1:12" ht="30" hidden="1" customHeight="1" collapsed="1">
      <c r="A107" s="282">
        <v>2</v>
      </c>
      <c r="B107" s="281">
        <v>5</v>
      </c>
      <c r="C107" s="280">
        <v>3</v>
      </c>
      <c r="D107" s="285">
        <v>2</v>
      </c>
      <c r="E107" s="281">
        <v>1</v>
      </c>
      <c r="F107" s="343">
        <v>1</v>
      </c>
      <c r="G107" s="285" t="s">
        <v>246</v>
      </c>
      <c r="H107" s="261">
        <v>78</v>
      </c>
      <c r="I107" s="270">
        <v>0</v>
      </c>
      <c r="J107" s="270">
        <v>0</v>
      </c>
      <c r="K107" s="270">
        <v>0</v>
      </c>
      <c r="L107" s="270">
        <v>0</v>
      </c>
    </row>
    <row r="108" spans="1:12" ht="18" hidden="1" customHeight="1" collapsed="1">
      <c r="A108" s="282">
        <v>2</v>
      </c>
      <c r="B108" s="281">
        <v>5</v>
      </c>
      <c r="C108" s="280">
        <v>3</v>
      </c>
      <c r="D108" s="285">
        <v>2</v>
      </c>
      <c r="E108" s="281">
        <v>1</v>
      </c>
      <c r="F108" s="343">
        <v>2</v>
      </c>
      <c r="G108" s="285" t="s">
        <v>245</v>
      </c>
      <c r="H108" s="261">
        <v>79</v>
      </c>
      <c r="I108" s="270">
        <v>0</v>
      </c>
      <c r="J108" s="270">
        <v>0</v>
      </c>
      <c r="K108" s="270">
        <v>0</v>
      </c>
      <c r="L108" s="270">
        <v>0</v>
      </c>
    </row>
    <row r="109" spans="1:12" ht="16.5" hidden="1" customHeight="1" collapsed="1">
      <c r="A109" s="334">
        <v>2</v>
      </c>
      <c r="B109" s="312">
        <v>6</v>
      </c>
      <c r="C109" s="311"/>
      <c r="D109" s="309"/>
      <c r="E109" s="312"/>
      <c r="F109" s="344"/>
      <c r="G109" s="335" t="s">
        <v>244</v>
      </c>
      <c r="H109" s="261">
        <v>80</v>
      </c>
      <c r="I109" s="278">
        <f>SUM(I110+I115+I119+I123+I127)</f>
        <v>0</v>
      </c>
      <c r="J109" s="284">
        <f>SUM(J110+J115+J119+J123+J127)</f>
        <v>0</v>
      </c>
      <c r="K109" s="283">
        <f>SUM(K110+K115+K119+K123+K127)</f>
        <v>0</v>
      </c>
      <c r="L109" s="278">
        <f>SUM(L110+L115+L119+L123+L127)</f>
        <v>0</v>
      </c>
    </row>
    <row r="110" spans="1:12" ht="14.25" hidden="1" customHeight="1" collapsed="1">
      <c r="A110" s="282">
        <v>2</v>
      </c>
      <c r="B110" s="281">
        <v>6</v>
      </c>
      <c r="C110" s="280">
        <v>1</v>
      </c>
      <c r="D110" s="285"/>
      <c r="E110" s="281"/>
      <c r="F110" s="343"/>
      <c r="G110" s="285" t="s">
        <v>243</v>
      </c>
      <c r="H110" s="261">
        <v>81</v>
      </c>
      <c r="I110" s="322">
        <f t="shared" ref="I110:L111" si="8">I111</f>
        <v>0</v>
      </c>
      <c r="J110" s="324">
        <f t="shared" si="8"/>
        <v>0</v>
      </c>
      <c r="K110" s="323">
        <f t="shared" si="8"/>
        <v>0</v>
      </c>
      <c r="L110" s="322">
        <f t="shared" si="8"/>
        <v>0</v>
      </c>
    </row>
    <row r="111" spans="1:12" ht="14.25" hidden="1" customHeight="1" collapsed="1">
      <c r="A111" s="275">
        <v>2</v>
      </c>
      <c r="B111" s="274">
        <v>6</v>
      </c>
      <c r="C111" s="273">
        <v>1</v>
      </c>
      <c r="D111" s="271">
        <v>1</v>
      </c>
      <c r="E111" s="274"/>
      <c r="F111" s="293"/>
      <c r="G111" s="271" t="s">
        <v>243</v>
      </c>
      <c r="H111" s="261">
        <v>82</v>
      </c>
      <c r="I111" s="278">
        <f t="shared" si="8"/>
        <v>0</v>
      </c>
      <c r="J111" s="284">
        <f t="shared" si="8"/>
        <v>0</v>
      </c>
      <c r="K111" s="283">
        <f t="shared" si="8"/>
        <v>0</v>
      </c>
      <c r="L111" s="278">
        <f t="shared" si="8"/>
        <v>0</v>
      </c>
    </row>
    <row r="112" spans="1:12" hidden="1" collapsed="1">
      <c r="A112" s="275">
        <v>2</v>
      </c>
      <c r="B112" s="274">
        <v>6</v>
      </c>
      <c r="C112" s="273">
        <v>1</v>
      </c>
      <c r="D112" s="271">
        <v>1</v>
      </c>
      <c r="E112" s="274">
        <v>1</v>
      </c>
      <c r="F112" s="293"/>
      <c r="G112" s="271" t="s">
        <v>243</v>
      </c>
      <c r="H112" s="261">
        <v>83</v>
      </c>
      <c r="I112" s="278">
        <f>SUM(I113:I114)</f>
        <v>0</v>
      </c>
      <c r="J112" s="284">
        <f>SUM(J113:J114)</f>
        <v>0</v>
      </c>
      <c r="K112" s="283">
        <f>SUM(K113:K114)</f>
        <v>0</v>
      </c>
      <c r="L112" s="278">
        <f>SUM(L113:L114)</f>
        <v>0</v>
      </c>
    </row>
    <row r="113" spans="1:12" ht="13.5" hidden="1" customHeight="1" collapsed="1">
      <c r="A113" s="275">
        <v>2</v>
      </c>
      <c r="B113" s="274">
        <v>6</v>
      </c>
      <c r="C113" s="273">
        <v>1</v>
      </c>
      <c r="D113" s="271">
        <v>1</v>
      </c>
      <c r="E113" s="274">
        <v>1</v>
      </c>
      <c r="F113" s="293">
        <v>1</v>
      </c>
      <c r="G113" s="271" t="s">
        <v>242</v>
      </c>
      <c r="H113" s="261">
        <v>84</v>
      </c>
      <c r="I113" s="270">
        <v>0</v>
      </c>
      <c r="J113" s="270">
        <v>0</v>
      </c>
      <c r="K113" s="270">
        <v>0</v>
      </c>
      <c r="L113" s="270">
        <v>0</v>
      </c>
    </row>
    <row r="114" spans="1:12" hidden="1" collapsed="1">
      <c r="A114" s="292">
        <v>2</v>
      </c>
      <c r="B114" s="291">
        <v>6</v>
      </c>
      <c r="C114" s="290">
        <v>1</v>
      </c>
      <c r="D114" s="316">
        <v>1</v>
      </c>
      <c r="E114" s="291">
        <v>1</v>
      </c>
      <c r="F114" s="340">
        <v>2</v>
      </c>
      <c r="G114" s="316" t="s">
        <v>241</v>
      </c>
      <c r="H114" s="261">
        <v>85</v>
      </c>
      <c r="I114" s="325">
        <v>0</v>
      </c>
      <c r="J114" s="325">
        <v>0</v>
      </c>
      <c r="K114" s="325">
        <v>0</v>
      </c>
      <c r="L114" s="325">
        <v>0</v>
      </c>
    </row>
    <row r="115" spans="1:12" ht="25.5" hidden="1" customHeight="1" collapsed="1">
      <c r="A115" s="275">
        <v>2</v>
      </c>
      <c r="B115" s="274">
        <v>6</v>
      </c>
      <c r="C115" s="273">
        <v>2</v>
      </c>
      <c r="D115" s="271"/>
      <c r="E115" s="274"/>
      <c r="F115" s="293"/>
      <c r="G115" s="271" t="s">
        <v>240</v>
      </c>
      <c r="H115" s="261">
        <v>86</v>
      </c>
      <c r="I115" s="278">
        <f t="shared" ref="I115:L117" si="9">I116</f>
        <v>0</v>
      </c>
      <c r="J115" s="284">
        <f t="shared" si="9"/>
        <v>0</v>
      </c>
      <c r="K115" s="283">
        <f t="shared" si="9"/>
        <v>0</v>
      </c>
      <c r="L115" s="278">
        <f t="shared" si="9"/>
        <v>0</v>
      </c>
    </row>
    <row r="116" spans="1:12" ht="14.25" hidden="1" customHeight="1" collapsed="1">
      <c r="A116" s="275">
        <v>2</v>
      </c>
      <c r="B116" s="274">
        <v>6</v>
      </c>
      <c r="C116" s="273">
        <v>2</v>
      </c>
      <c r="D116" s="271">
        <v>1</v>
      </c>
      <c r="E116" s="274"/>
      <c r="F116" s="293"/>
      <c r="G116" s="271" t="s">
        <v>240</v>
      </c>
      <c r="H116" s="261">
        <v>87</v>
      </c>
      <c r="I116" s="278">
        <f t="shared" si="9"/>
        <v>0</v>
      </c>
      <c r="J116" s="284">
        <f t="shared" si="9"/>
        <v>0</v>
      </c>
      <c r="K116" s="283">
        <f t="shared" si="9"/>
        <v>0</v>
      </c>
      <c r="L116" s="278">
        <f t="shared" si="9"/>
        <v>0</v>
      </c>
    </row>
    <row r="117" spans="1:12" ht="14.25" hidden="1" customHeight="1" collapsed="1">
      <c r="A117" s="275">
        <v>2</v>
      </c>
      <c r="B117" s="274">
        <v>6</v>
      </c>
      <c r="C117" s="273">
        <v>2</v>
      </c>
      <c r="D117" s="271">
        <v>1</v>
      </c>
      <c r="E117" s="274">
        <v>1</v>
      </c>
      <c r="F117" s="293"/>
      <c r="G117" s="271" t="s">
        <v>240</v>
      </c>
      <c r="H117" s="261">
        <v>88</v>
      </c>
      <c r="I117" s="263">
        <f t="shared" si="9"/>
        <v>0</v>
      </c>
      <c r="J117" s="342">
        <f t="shared" si="9"/>
        <v>0</v>
      </c>
      <c r="K117" s="341">
        <f t="shared" si="9"/>
        <v>0</v>
      </c>
      <c r="L117" s="263">
        <f t="shared" si="9"/>
        <v>0</v>
      </c>
    </row>
    <row r="118" spans="1:12" ht="25.5" hidden="1" customHeight="1" collapsed="1">
      <c r="A118" s="275">
        <v>2</v>
      </c>
      <c r="B118" s="274">
        <v>6</v>
      </c>
      <c r="C118" s="273">
        <v>2</v>
      </c>
      <c r="D118" s="271">
        <v>1</v>
      </c>
      <c r="E118" s="274">
        <v>1</v>
      </c>
      <c r="F118" s="293">
        <v>1</v>
      </c>
      <c r="G118" s="271" t="s">
        <v>240</v>
      </c>
      <c r="H118" s="261">
        <v>89</v>
      </c>
      <c r="I118" s="270">
        <v>0</v>
      </c>
      <c r="J118" s="270">
        <v>0</v>
      </c>
      <c r="K118" s="270">
        <v>0</v>
      </c>
      <c r="L118" s="270">
        <v>0</v>
      </c>
    </row>
    <row r="119" spans="1:12" ht="26.25" hidden="1" customHeight="1" collapsed="1">
      <c r="A119" s="292">
        <v>2</v>
      </c>
      <c r="B119" s="291">
        <v>6</v>
      </c>
      <c r="C119" s="290">
        <v>3</v>
      </c>
      <c r="D119" s="316"/>
      <c r="E119" s="291"/>
      <c r="F119" s="340"/>
      <c r="G119" s="316" t="s">
        <v>239</v>
      </c>
      <c r="H119" s="261">
        <v>90</v>
      </c>
      <c r="I119" s="288">
        <f t="shared" ref="I119:L121" si="10">I120</f>
        <v>0</v>
      </c>
      <c r="J119" s="287">
        <f t="shared" si="10"/>
        <v>0</v>
      </c>
      <c r="K119" s="286">
        <f t="shared" si="10"/>
        <v>0</v>
      </c>
      <c r="L119" s="288">
        <f t="shared" si="10"/>
        <v>0</v>
      </c>
    </row>
    <row r="120" spans="1:12" ht="25.5" hidden="1" customHeight="1" collapsed="1">
      <c r="A120" s="275">
        <v>2</v>
      </c>
      <c r="B120" s="274">
        <v>6</v>
      </c>
      <c r="C120" s="273">
        <v>3</v>
      </c>
      <c r="D120" s="271">
        <v>1</v>
      </c>
      <c r="E120" s="274"/>
      <c r="F120" s="293"/>
      <c r="G120" s="271" t="s">
        <v>239</v>
      </c>
      <c r="H120" s="261">
        <v>91</v>
      </c>
      <c r="I120" s="278">
        <f t="shared" si="10"/>
        <v>0</v>
      </c>
      <c r="J120" s="284">
        <f t="shared" si="10"/>
        <v>0</v>
      </c>
      <c r="K120" s="283">
        <f t="shared" si="10"/>
        <v>0</v>
      </c>
      <c r="L120" s="278">
        <f t="shared" si="10"/>
        <v>0</v>
      </c>
    </row>
    <row r="121" spans="1:12" ht="26.25" hidden="1" customHeight="1" collapsed="1">
      <c r="A121" s="275">
        <v>2</v>
      </c>
      <c r="B121" s="274">
        <v>6</v>
      </c>
      <c r="C121" s="273">
        <v>3</v>
      </c>
      <c r="D121" s="271">
        <v>1</v>
      </c>
      <c r="E121" s="274">
        <v>1</v>
      </c>
      <c r="F121" s="293"/>
      <c r="G121" s="271" t="s">
        <v>239</v>
      </c>
      <c r="H121" s="261">
        <v>92</v>
      </c>
      <c r="I121" s="278">
        <f t="shared" si="10"/>
        <v>0</v>
      </c>
      <c r="J121" s="284">
        <f t="shared" si="10"/>
        <v>0</v>
      </c>
      <c r="K121" s="283">
        <f t="shared" si="10"/>
        <v>0</v>
      </c>
      <c r="L121" s="278">
        <f t="shared" si="10"/>
        <v>0</v>
      </c>
    </row>
    <row r="122" spans="1:12" ht="27" hidden="1" customHeight="1" collapsed="1">
      <c r="A122" s="275">
        <v>2</v>
      </c>
      <c r="B122" s="274">
        <v>6</v>
      </c>
      <c r="C122" s="273">
        <v>3</v>
      </c>
      <c r="D122" s="271">
        <v>1</v>
      </c>
      <c r="E122" s="274">
        <v>1</v>
      </c>
      <c r="F122" s="293">
        <v>1</v>
      </c>
      <c r="G122" s="271" t="s">
        <v>239</v>
      </c>
      <c r="H122" s="261">
        <v>93</v>
      </c>
      <c r="I122" s="270">
        <v>0</v>
      </c>
      <c r="J122" s="270">
        <v>0</v>
      </c>
      <c r="K122" s="270">
        <v>0</v>
      </c>
      <c r="L122" s="270">
        <v>0</v>
      </c>
    </row>
    <row r="123" spans="1:12" ht="25.5" hidden="1" customHeight="1" collapsed="1">
      <c r="A123" s="292">
        <v>2</v>
      </c>
      <c r="B123" s="291">
        <v>6</v>
      </c>
      <c r="C123" s="290">
        <v>4</v>
      </c>
      <c r="D123" s="316"/>
      <c r="E123" s="291"/>
      <c r="F123" s="340"/>
      <c r="G123" s="316" t="s">
        <v>238</v>
      </c>
      <c r="H123" s="261">
        <v>94</v>
      </c>
      <c r="I123" s="288">
        <f t="shared" ref="I123:L125" si="11">I124</f>
        <v>0</v>
      </c>
      <c r="J123" s="287">
        <f t="shared" si="11"/>
        <v>0</v>
      </c>
      <c r="K123" s="286">
        <f t="shared" si="11"/>
        <v>0</v>
      </c>
      <c r="L123" s="288">
        <f t="shared" si="11"/>
        <v>0</v>
      </c>
    </row>
    <row r="124" spans="1:12" ht="27" hidden="1" customHeight="1" collapsed="1">
      <c r="A124" s="275">
        <v>2</v>
      </c>
      <c r="B124" s="274">
        <v>6</v>
      </c>
      <c r="C124" s="273">
        <v>4</v>
      </c>
      <c r="D124" s="271">
        <v>1</v>
      </c>
      <c r="E124" s="274"/>
      <c r="F124" s="293"/>
      <c r="G124" s="271" t="s">
        <v>238</v>
      </c>
      <c r="H124" s="261">
        <v>95</v>
      </c>
      <c r="I124" s="278">
        <f t="shared" si="11"/>
        <v>0</v>
      </c>
      <c r="J124" s="284">
        <f t="shared" si="11"/>
        <v>0</v>
      </c>
      <c r="K124" s="283">
        <f t="shared" si="11"/>
        <v>0</v>
      </c>
      <c r="L124" s="278">
        <f t="shared" si="11"/>
        <v>0</v>
      </c>
    </row>
    <row r="125" spans="1:12" ht="27" hidden="1" customHeight="1" collapsed="1">
      <c r="A125" s="275">
        <v>2</v>
      </c>
      <c r="B125" s="274">
        <v>6</v>
      </c>
      <c r="C125" s="273">
        <v>4</v>
      </c>
      <c r="D125" s="271">
        <v>1</v>
      </c>
      <c r="E125" s="274">
        <v>1</v>
      </c>
      <c r="F125" s="293"/>
      <c r="G125" s="271" t="s">
        <v>238</v>
      </c>
      <c r="H125" s="261">
        <v>96</v>
      </c>
      <c r="I125" s="278">
        <f t="shared" si="11"/>
        <v>0</v>
      </c>
      <c r="J125" s="284">
        <f t="shared" si="11"/>
        <v>0</v>
      </c>
      <c r="K125" s="283">
        <f t="shared" si="11"/>
        <v>0</v>
      </c>
      <c r="L125" s="278">
        <f t="shared" si="11"/>
        <v>0</v>
      </c>
    </row>
    <row r="126" spans="1:12" ht="27.75" hidden="1" customHeight="1" collapsed="1">
      <c r="A126" s="275">
        <v>2</v>
      </c>
      <c r="B126" s="274">
        <v>6</v>
      </c>
      <c r="C126" s="273">
        <v>4</v>
      </c>
      <c r="D126" s="271">
        <v>1</v>
      </c>
      <c r="E126" s="274">
        <v>1</v>
      </c>
      <c r="F126" s="293">
        <v>1</v>
      </c>
      <c r="G126" s="271" t="s">
        <v>238</v>
      </c>
      <c r="H126" s="261">
        <v>97</v>
      </c>
      <c r="I126" s="270">
        <v>0</v>
      </c>
      <c r="J126" s="270">
        <v>0</v>
      </c>
      <c r="K126" s="270">
        <v>0</v>
      </c>
      <c r="L126" s="270">
        <v>0</v>
      </c>
    </row>
    <row r="127" spans="1:12" ht="27" hidden="1" customHeight="1" collapsed="1">
      <c r="A127" s="282">
        <v>2</v>
      </c>
      <c r="B127" s="300">
        <v>6</v>
      </c>
      <c r="C127" s="306">
        <v>5</v>
      </c>
      <c r="D127" s="295"/>
      <c r="E127" s="300"/>
      <c r="F127" s="294"/>
      <c r="G127" s="295" t="s">
        <v>236</v>
      </c>
      <c r="H127" s="261">
        <v>98</v>
      </c>
      <c r="I127" s="298">
        <f t="shared" ref="I127:L129" si="12">I128</f>
        <v>0</v>
      </c>
      <c r="J127" s="319">
        <f t="shared" si="12"/>
        <v>0</v>
      </c>
      <c r="K127" s="296">
        <f t="shared" si="12"/>
        <v>0</v>
      </c>
      <c r="L127" s="298">
        <f t="shared" si="12"/>
        <v>0</v>
      </c>
    </row>
    <row r="128" spans="1:12" ht="29.25" hidden="1" customHeight="1" collapsed="1">
      <c r="A128" s="275">
        <v>2</v>
      </c>
      <c r="B128" s="274">
        <v>6</v>
      </c>
      <c r="C128" s="273">
        <v>5</v>
      </c>
      <c r="D128" s="271">
        <v>1</v>
      </c>
      <c r="E128" s="274"/>
      <c r="F128" s="293"/>
      <c r="G128" s="295" t="s">
        <v>237</v>
      </c>
      <c r="H128" s="261">
        <v>99</v>
      </c>
      <c r="I128" s="278">
        <f t="shared" si="12"/>
        <v>0</v>
      </c>
      <c r="J128" s="284">
        <f t="shared" si="12"/>
        <v>0</v>
      </c>
      <c r="K128" s="283">
        <f t="shared" si="12"/>
        <v>0</v>
      </c>
      <c r="L128" s="278">
        <f t="shared" si="12"/>
        <v>0</v>
      </c>
    </row>
    <row r="129" spans="1:12" ht="25.5" hidden="1" customHeight="1" collapsed="1">
      <c r="A129" s="275">
        <v>2</v>
      </c>
      <c r="B129" s="274">
        <v>6</v>
      </c>
      <c r="C129" s="273">
        <v>5</v>
      </c>
      <c r="D129" s="271">
        <v>1</v>
      </c>
      <c r="E129" s="274">
        <v>1</v>
      </c>
      <c r="F129" s="293"/>
      <c r="G129" s="295" t="s">
        <v>236</v>
      </c>
      <c r="H129" s="261">
        <v>100</v>
      </c>
      <c r="I129" s="278">
        <f t="shared" si="12"/>
        <v>0</v>
      </c>
      <c r="J129" s="284">
        <f t="shared" si="12"/>
        <v>0</v>
      </c>
      <c r="K129" s="283">
        <f t="shared" si="12"/>
        <v>0</v>
      </c>
      <c r="L129" s="278">
        <f t="shared" si="12"/>
        <v>0</v>
      </c>
    </row>
    <row r="130" spans="1:12" ht="27.75" hidden="1" customHeight="1" collapsed="1">
      <c r="A130" s="274">
        <v>2</v>
      </c>
      <c r="B130" s="273">
        <v>6</v>
      </c>
      <c r="C130" s="274">
        <v>5</v>
      </c>
      <c r="D130" s="274">
        <v>1</v>
      </c>
      <c r="E130" s="271">
        <v>1</v>
      </c>
      <c r="F130" s="293">
        <v>1</v>
      </c>
      <c r="G130" s="295" t="s">
        <v>235</v>
      </c>
      <c r="H130" s="261">
        <v>101</v>
      </c>
      <c r="I130" s="270">
        <v>0</v>
      </c>
      <c r="J130" s="270">
        <v>0</v>
      </c>
      <c r="K130" s="270">
        <v>0</v>
      </c>
      <c r="L130" s="270">
        <v>0</v>
      </c>
    </row>
    <row r="131" spans="1:12" ht="14.25" customHeight="1">
      <c r="A131" s="334">
        <v>2</v>
      </c>
      <c r="B131" s="312">
        <v>7</v>
      </c>
      <c r="C131" s="312"/>
      <c r="D131" s="311"/>
      <c r="E131" s="311"/>
      <c r="F131" s="310"/>
      <c r="G131" s="309" t="s">
        <v>234</v>
      </c>
      <c r="H131" s="261">
        <v>102</v>
      </c>
      <c r="I131" s="283">
        <f>SUM(I132+I137+I145)</f>
        <v>300</v>
      </c>
      <c r="J131" s="284">
        <f>SUM(J132+J137+J145)</f>
        <v>100</v>
      </c>
      <c r="K131" s="283">
        <f>SUM(K132+K137+K145)</f>
        <v>51.48</v>
      </c>
      <c r="L131" s="278">
        <f>SUM(L132+L137+L145)</f>
        <v>51.48</v>
      </c>
    </row>
    <row r="132" spans="1:12" hidden="1" collapsed="1">
      <c r="A132" s="275">
        <v>2</v>
      </c>
      <c r="B132" s="274">
        <v>7</v>
      </c>
      <c r="C132" s="274">
        <v>1</v>
      </c>
      <c r="D132" s="273"/>
      <c r="E132" s="273"/>
      <c r="F132" s="272"/>
      <c r="G132" s="271" t="s">
        <v>233</v>
      </c>
      <c r="H132" s="261">
        <v>103</v>
      </c>
      <c r="I132" s="283">
        <f t="shared" ref="I132:L133" si="13">I133</f>
        <v>0</v>
      </c>
      <c r="J132" s="284">
        <f t="shared" si="13"/>
        <v>0</v>
      </c>
      <c r="K132" s="283">
        <f t="shared" si="13"/>
        <v>0</v>
      </c>
      <c r="L132" s="278">
        <f t="shared" si="13"/>
        <v>0</v>
      </c>
    </row>
    <row r="133" spans="1:12" ht="14.25" hidden="1" customHeight="1" collapsed="1">
      <c r="A133" s="275">
        <v>2</v>
      </c>
      <c r="B133" s="274">
        <v>7</v>
      </c>
      <c r="C133" s="274">
        <v>1</v>
      </c>
      <c r="D133" s="273">
        <v>1</v>
      </c>
      <c r="E133" s="273"/>
      <c r="F133" s="272"/>
      <c r="G133" s="271" t="s">
        <v>233</v>
      </c>
      <c r="H133" s="261">
        <v>104</v>
      </c>
      <c r="I133" s="283">
        <f t="shared" si="13"/>
        <v>0</v>
      </c>
      <c r="J133" s="284">
        <f t="shared" si="13"/>
        <v>0</v>
      </c>
      <c r="K133" s="283">
        <f t="shared" si="13"/>
        <v>0</v>
      </c>
      <c r="L133" s="278">
        <f t="shared" si="13"/>
        <v>0</v>
      </c>
    </row>
    <row r="134" spans="1:12" ht="15.75" hidden="1" customHeight="1" collapsed="1">
      <c r="A134" s="275">
        <v>2</v>
      </c>
      <c r="B134" s="274">
        <v>7</v>
      </c>
      <c r="C134" s="274">
        <v>1</v>
      </c>
      <c r="D134" s="273">
        <v>1</v>
      </c>
      <c r="E134" s="273">
        <v>1</v>
      </c>
      <c r="F134" s="272"/>
      <c r="G134" s="271" t="s">
        <v>233</v>
      </c>
      <c r="H134" s="261">
        <v>105</v>
      </c>
      <c r="I134" s="283">
        <f>SUM(I135:I136)</f>
        <v>0</v>
      </c>
      <c r="J134" s="284">
        <f>SUM(J135:J136)</f>
        <v>0</v>
      </c>
      <c r="K134" s="283">
        <f>SUM(K135:K136)</f>
        <v>0</v>
      </c>
      <c r="L134" s="278">
        <f>SUM(L135:L136)</f>
        <v>0</v>
      </c>
    </row>
    <row r="135" spans="1:12" ht="14.25" hidden="1" customHeight="1" collapsed="1">
      <c r="A135" s="292">
        <v>2</v>
      </c>
      <c r="B135" s="291">
        <v>7</v>
      </c>
      <c r="C135" s="292">
        <v>1</v>
      </c>
      <c r="D135" s="274">
        <v>1</v>
      </c>
      <c r="E135" s="290">
        <v>1</v>
      </c>
      <c r="F135" s="289">
        <v>1</v>
      </c>
      <c r="G135" s="316" t="s">
        <v>232</v>
      </c>
      <c r="H135" s="261">
        <v>106</v>
      </c>
      <c r="I135" s="337">
        <v>0</v>
      </c>
      <c r="J135" s="337">
        <v>0</v>
      </c>
      <c r="K135" s="337">
        <v>0</v>
      </c>
      <c r="L135" s="337">
        <v>0</v>
      </c>
    </row>
    <row r="136" spans="1:12" ht="14.25" hidden="1" customHeight="1" collapsed="1">
      <c r="A136" s="274">
        <v>2</v>
      </c>
      <c r="B136" s="274">
        <v>7</v>
      </c>
      <c r="C136" s="275">
        <v>1</v>
      </c>
      <c r="D136" s="274">
        <v>1</v>
      </c>
      <c r="E136" s="273">
        <v>1</v>
      </c>
      <c r="F136" s="272">
        <v>2</v>
      </c>
      <c r="G136" s="271" t="s">
        <v>231</v>
      </c>
      <c r="H136" s="261">
        <v>107</v>
      </c>
      <c r="I136" s="307">
        <v>0</v>
      </c>
      <c r="J136" s="307">
        <v>0</v>
      </c>
      <c r="K136" s="307">
        <v>0</v>
      </c>
      <c r="L136" s="307">
        <v>0</v>
      </c>
    </row>
    <row r="137" spans="1:12" ht="25.5" hidden="1" customHeight="1" collapsed="1">
      <c r="A137" s="282">
        <v>2</v>
      </c>
      <c r="B137" s="281">
        <v>7</v>
      </c>
      <c r="C137" s="282">
        <v>2</v>
      </c>
      <c r="D137" s="281"/>
      <c r="E137" s="280"/>
      <c r="F137" s="279"/>
      <c r="G137" s="285" t="s">
        <v>230</v>
      </c>
      <c r="H137" s="261">
        <v>108</v>
      </c>
      <c r="I137" s="323">
        <f t="shared" ref="I137:L138" si="14">I138</f>
        <v>0</v>
      </c>
      <c r="J137" s="324">
        <f t="shared" si="14"/>
        <v>0</v>
      </c>
      <c r="K137" s="323">
        <f t="shared" si="14"/>
        <v>0</v>
      </c>
      <c r="L137" s="322">
        <f t="shared" si="14"/>
        <v>0</v>
      </c>
    </row>
    <row r="138" spans="1:12" ht="25.5" hidden="1" customHeight="1" collapsed="1">
      <c r="A138" s="275">
        <v>2</v>
      </c>
      <c r="B138" s="274">
        <v>7</v>
      </c>
      <c r="C138" s="275">
        <v>2</v>
      </c>
      <c r="D138" s="274">
        <v>1</v>
      </c>
      <c r="E138" s="273"/>
      <c r="F138" s="272"/>
      <c r="G138" s="271" t="s">
        <v>229</v>
      </c>
      <c r="H138" s="261">
        <v>109</v>
      </c>
      <c r="I138" s="283">
        <f t="shared" si="14"/>
        <v>0</v>
      </c>
      <c r="J138" s="284">
        <f t="shared" si="14"/>
        <v>0</v>
      </c>
      <c r="K138" s="283">
        <f t="shared" si="14"/>
        <v>0</v>
      </c>
      <c r="L138" s="278">
        <f t="shared" si="14"/>
        <v>0</v>
      </c>
    </row>
    <row r="139" spans="1:12" ht="25.5" hidden="1" customHeight="1" collapsed="1">
      <c r="A139" s="275">
        <v>2</v>
      </c>
      <c r="B139" s="274">
        <v>7</v>
      </c>
      <c r="C139" s="275">
        <v>2</v>
      </c>
      <c r="D139" s="274">
        <v>1</v>
      </c>
      <c r="E139" s="273">
        <v>1</v>
      </c>
      <c r="F139" s="272"/>
      <c r="G139" s="271" t="s">
        <v>229</v>
      </c>
      <c r="H139" s="261">
        <v>110</v>
      </c>
      <c r="I139" s="283">
        <f>SUM(I140:I141)</f>
        <v>0</v>
      </c>
      <c r="J139" s="284">
        <f>SUM(J140:J141)</f>
        <v>0</v>
      </c>
      <c r="K139" s="283">
        <f>SUM(K140:K141)</f>
        <v>0</v>
      </c>
      <c r="L139" s="278">
        <f>SUM(L140:L141)</f>
        <v>0</v>
      </c>
    </row>
    <row r="140" spans="1:12" ht="12" hidden="1" customHeight="1" collapsed="1">
      <c r="A140" s="275">
        <v>2</v>
      </c>
      <c r="B140" s="274">
        <v>7</v>
      </c>
      <c r="C140" s="275">
        <v>2</v>
      </c>
      <c r="D140" s="274">
        <v>1</v>
      </c>
      <c r="E140" s="273">
        <v>1</v>
      </c>
      <c r="F140" s="272">
        <v>1</v>
      </c>
      <c r="G140" s="271" t="s">
        <v>228</v>
      </c>
      <c r="H140" s="261">
        <v>111</v>
      </c>
      <c r="I140" s="307">
        <v>0</v>
      </c>
      <c r="J140" s="307">
        <v>0</v>
      </c>
      <c r="K140" s="307">
        <v>0</v>
      </c>
      <c r="L140" s="307">
        <v>0</v>
      </c>
    </row>
    <row r="141" spans="1:12" ht="15" hidden="1" customHeight="1" collapsed="1">
      <c r="A141" s="275">
        <v>2</v>
      </c>
      <c r="B141" s="274">
        <v>7</v>
      </c>
      <c r="C141" s="275">
        <v>2</v>
      </c>
      <c r="D141" s="274">
        <v>1</v>
      </c>
      <c r="E141" s="273">
        <v>1</v>
      </c>
      <c r="F141" s="272">
        <v>2</v>
      </c>
      <c r="G141" s="271" t="s">
        <v>227</v>
      </c>
      <c r="H141" s="261">
        <v>112</v>
      </c>
      <c r="I141" s="307">
        <v>0</v>
      </c>
      <c r="J141" s="307">
        <v>0</v>
      </c>
      <c r="K141" s="307">
        <v>0</v>
      </c>
      <c r="L141" s="307">
        <v>0</v>
      </c>
    </row>
    <row r="142" spans="1:12" ht="15" hidden="1" customHeight="1" collapsed="1">
      <c r="A142" s="275">
        <v>2</v>
      </c>
      <c r="B142" s="274">
        <v>7</v>
      </c>
      <c r="C142" s="275">
        <v>2</v>
      </c>
      <c r="D142" s="274">
        <v>2</v>
      </c>
      <c r="E142" s="273"/>
      <c r="F142" s="272"/>
      <c r="G142" s="271" t="s">
        <v>226</v>
      </c>
      <c r="H142" s="261">
        <v>113</v>
      </c>
      <c r="I142" s="283">
        <f>I143</f>
        <v>0</v>
      </c>
      <c r="J142" s="283">
        <f>J143</f>
        <v>0</v>
      </c>
      <c r="K142" s="283">
        <f>K143</f>
        <v>0</v>
      </c>
      <c r="L142" s="283">
        <f>L143</f>
        <v>0</v>
      </c>
    </row>
    <row r="143" spans="1:12" ht="15" hidden="1" customHeight="1" collapsed="1">
      <c r="A143" s="275">
        <v>2</v>
      </c>
      <c r="B143" s="274">
        <v>7</v>
      </c>
      <c r="C143" s="275">
        <v>2</v>
      </c>
      <c r="D143" s="274">
        <v>2</v>
      </c>
      <c r="E143" s="273">
        <v>1</v>
      </c>
      <c r="F143" s="272"/>
      <c r="G143" s="271" t="s">
        <v>226</v>
      </c>
      <c r="H143" s="261">
        <v>114</v>
      </c>
      <c r="I143" s="283">
        <f>SUM(I144)</f>
        <v>0</v>
      </c>
      <c r="J143" s="283">
        <f>SUM(J144)</f>
        <v>0</v>
      </c>
      <c r="K143" s="283">
        <f>SUM(K144)</f>
        <v>0</v>
      </c>
      <c r="L143" s="283">
        <f>SUM(L144)</f>
        <v>0</v>
      </c>
    </row>
    <row r="144" spans="1:12" ht="15" hidden="1" customHeight="1" collapsed="1">
      <c r="A144" s="275">
        <v>2</v>
      </c>
      <c r="B144" s="274">
        <v>7</v>
      </c>
      <c r="C144" s="275">
        <v>2</v>
      </c>
      <c r="D144" s="274">
        <v>2</v>
      </c>
      <c r="E144" s="273">
        <v>1</v>
      </c>
      <c r="F144" s="272">
        <v>1</v>
      </c>
      <c r="G144" s="271" t="s">
        <v>226</v>
      </c>
      <c r="H144" s="261">
        <v>115</v>
      </c>
      <c r="I144" s="307">
        <v>0</v>
      </c>
      <c r="J144" s="307">
        <v>0</v>
      </c>
      <c r="K144" s="307">
        <v>0</v>
      </c>
      <c r="L144" s="307">
        <v>0</v>
      </c>
    </row>
    <row r="145" spans="1:12" hidden="1" collapsed="1">
      <c r="A145" s="275">
        <v>2</v>
      </c>
      <c r="B145" s="274">
        <v>7</v>
      </c>
      <c r="C145" s="275">
        <v>3</v>
      </c>
      <c r="D145" s="274"/>
      <c r="E145" s="273"/>
      <c r="F145" s="272"/>
      <c r="G145" s="271" t="s">
        <v>225</v>
      </c>
      <c r="H145" s="261">
        <v>116</v>
      </c>
      <c r="I145" s="283">
        <f t="shared" ref="I145:L146" si="15">I146</f>
        <v>300</v>
      </c>
      <c r="J145" s="284">
        <f t="shared" si="15"/>
        <v>100</v>
      </c>
      <c r="K145" s="283">
        <f t="shared" si="15"/>
        <v>51.48</v>
      </c>
      <c r="L145" s="278">
        <f t="shared" si="15"/>
        <v>51.48</v>
      </c>
    </row>
    <row r="146" spans="1:12" hidden="1" collapsed="1">
      <c r="A146" s="282">
        <v>2</v>
      </c>
      <c r="B146" s="300">
        <v>7</v>
      </c>
      <c r="C146" s="308">
        <v>3</v>
      </c>
      <c r="D146" s="300">
        <v>1</v>
      </c>
      <c r="E146" s="306"/>
      <c r="F146" s="299"/>
      <c r="G146" s="295" t="s">
        <v>225</v>
      </c>
      <c r="H146" s="261">
        <v>117</v>
      </c>
      <c r="I146" s="296">
        <f t="shared" si="15"/>
        <v>300</v>
      </c>
      <c r="J146" s="319">
        <f t="shared" si="15"/>
        <v>100</v>
      </c>
      <c r="K146" s="296">
        <f t="shared" si="15"/>
        <v>51.48</v>
      </c>
      <c r="L146" s="298">
        <f t="shared" si="15"/>
        <v>51.48</v>
      </c>
    </row>
    <row r="147" spans="1:12" hidden="1" collapsed="1">
      <c r="A147" s="275">
        <v>2</v>
      </c>
      <c r="B147" s="274">
        <v>7</v>
      </c>
      <c r="C147" s="275">
        <v>3</v>
      </c>
      <c r="D147" s="274">
        <v>1</v>
      </c>
      <c r="E147" s="273">
        <v>1</v>
      </c>
      <c r="F147" s="272"/>
      <c r="G147" s="271" t="s">
        <v>225</v>
      </c>
      <c r="H147" s="261">
        <v>118</v>
      </c>
      <c r="I147" s="283">
        <f>SUM(I148:I149)</f>
        <v>300</v>
      </c>
      <c r="J147" s="284">
        <f>SUM(J148:J149)</f>
        <v>100</v>
      </c>
      <c r="K147" s="283">
        <f>SUM(K148:K149)</f>
        <v>51.48</v>
      </c>
      <c r="L147" s="278">
        <f>SUM(L148:L149)</f>
        <v>51.48</v>
      </c>
    </row>
    <row r="148" spans="1:12">
      <c r="A148" s="292">
        <v>2</v>
      </c>
      <c r="B148" s="291">
        <v>7</v>
      </c>
      <c r="C148" s="292">
        <v>3</v>
      </c>
      <c r="D148" s="291">
        <v>1</v>
      </c>
      <c r="E148" s="290">
        <v>1</v>
      </c>
      <c r="F148" s="289">
        <v>1</v>
      </c>
      <c r="G148" s="316" t="s">
        <v>224</v>
      </c>
      <c r="H148" s="261">
        <v>119</v>
      </c>
      <c r="I148" s="337">
        <v>300</v>
      </c>
      <c r="J148" s="337">
        <v>100</v>
      </c>
      <c r="K148" s="337">
        <v>51.48</v>
      </c>
      <c r="L148" s="337">
        <v>51.48</v>
      </c>
    </row>
    <row r="149" spans="1:12" ht="16.5" hidden="1" customHeight="1" collapsed="1">
      <c r="A149" s="275">
        <v>2</v>
      </c>
      <c r="B149" s="274">
        <v>7</v>
      </c>
      <c r="C149" s="275">
        <v>3</v>
      </c>
      <c r="D149" s="274">
        <v>1</v>
      </c>
      <c r="E149" s="273">
        <v>1</v>
      </c>
      <c r="F149" s="272">
        <v>2</v>
      </c>
      <c r="G149" s="271" t="s">
        <v>223</v>
      </c>
      <c r="H149" s="261">
        <v>120</v>
      </c>
      <c r="I149" s="307">
        <v>0</v>
      </c>
      <c r="J149" s="270">
        <v>0</v>
      </c>
      <c r="K149" s="270">
        <v>0</v>
      </c>
      <c r="L149" s="270">
        <v>0</v>
      </c>
    </row>
    <row r="150" spans="1:12" ht="15" hidden="1" customHeight="1" collapsed="1">
      <c r="A150" s="334">
        <v>2</v>
      </c>
      <c r="B150" s="334">
        <v>8</v>
      </c>
      <c r="C150" s="312"/>
      <c r="D150" s="333"/>
      <c r="E150" s="332"/>
      <c r="F150" s="331"/>
      <c r="G150" s="339" t="s">
        <v>222</v>
      </c>
      <c r="H150" s="261">
        <v>121</v>
      </c>
      <c r="I150" s="286">
        <f>I151</f>
        <v>0</v>
      </c>
      <c r="J150" s="287">
        <f>J151</f>
        <v>0</v>
      </c>
      <c r="K150" s="286">
        <f>K151</f>
        <v>0</v>
      </c>
      <c r="L150" s="288">
        <f>L151</f>
        <v>0</v>
      </c>
    </row>
    <row r="151" spans="1:12" ht="14.25" hidden="1" customHeight="1" collapsed="1">
      <c r="A151" s="282">
        <v>2</v>
      </c>
      <c r="B151" s="282">
        <v>8</v>
      </c>
      <c r="C151" s="282">
        <v>1</v>
      </c>
      <c r="D151" s="281"/>
      <c r="E151" s="280"/>
      <c r="F151" s="279"/>
      <c r="G151" s="316" t="s">
        <v>222</v>
      </c>
      <c r="H151" s="261">
        <v>122</v>
      </c>
      <c r="I151" s="286">
        <f>I152+I157</f>
        <v>0</v>
      </c>
      <c r="J151" s="287">
        <f>J152+J157</f>
        <v>0</v>
      </c>
      <c r="K151" s="286">
        <f>K152+K157</f>
        <v>0</v>
      </c>
      <c r="L151" s="288">
        <f>L152+L157</f>
        <v>0</v>
      </c>
    </row>
    <row r="152" spans="1:12" ht="13.5" hidden="1" customHeight="1" collapsed="1">
      <c r="A152" s="275">
        <v>2</v>
      </c>
      <c r="B152" s="274">
        <v>8</v>
      </c>
      <c r="C152" s="271">
        <v>1</v>
      </c>
      <c r="D152" s="274">
        <v>1</v>
      </c>
      <c r="E152" s="273"/>
      <c r="F152" s="272"/>
      <c r="G152" s="271" t="s">
        <v>221</v>
      </c>
      <c r="H152" s="261">
        <v>123</v>
      </c>
      <c r="I152" s="283">
        <f>I153</f>
        <v>0</v>
      </c>
      <c r="J152" s="284">
        <f>J153</f>
        <v>0</v>
      </c>
      <c r="K152" s="283">
        <f>K153</f>
        <v>0</v>
      </c>
      <c r="L152" s="278">
        <f>L153</f>
        <v>0</v>
      </c>
    </row>
    <row r="153" spans="1:12" ht="13.5" hidden="1" customHeight="1" collapsed="1">
      <c r="A153" s="275">
        <v>2</v>
      </c>
      <c r="B153" s="274">
        <v>8</v>
      </c>
      <c r="C153" s="316">
        <v>1</v>
      </c>
      <c r="D153" s="291">
        <v>1</v>
      </c>
      <c r="E153" s="290">
        <v>1</v>
      </c>
      <c r="F153" s="289"/>
      <c r="G153" s="271" t="s">
        <v>221</v>
      </c>
      <c r="H153" s="261">
        <v>124</v>
      </c>
      <c r="I153" s="286">
        <f>SUM(I154:I156)</f>
        <v>0</v>
      </c>
      <c r="J153" s="286">
        <f>SUM(J154:J156)</f>
        <v>0</v>
      </c>
      <c r="K153" s="286">
        <f>SUM(K154:K156)</f>
        <v>0</v>
      </c>
      <c r="L153" s="286">
        <f>SUM(L154:L156)</f>
        <v>0</v>
      </c>
    </row>
    <row r="154" spans="1:12" ht="13.5" hidden="1" customHeight="1" collapsed="1">
      <c r="A154" s="274">
        <v>2</v>
      </c>
      <c r="B154" s="291">
        <v>8</v>
      </c>
      <c r="C154" s="271">
        <v>1</v>
      </c>
      <c r="D154" s="274">
        <v>1</v>
      </c>
      <c r="E154" s="273">
        <v>1</v>
      </c>
      <c r="F154" s="272">
        <v>1</v>
      </c>
      <c r="G154" s="271" t="s">
        <v>220</v>
      </c>
      <c r="H154" s="261">
        <v>125</v>
      </c>
      <c r="I154" s="307">
        <v>0</v>
      </c>
      <c r="J154" s="307">
        <v>0</v>
      </c>
      <c r="K154" s="307">
        <v>0</v>
      </c>
      <c r="L154" s="307">
        <v>0</v>
      </c>
    </row>
    <row r="155" spans="1:12" ht="15.75" hidden="1" customHeight="1" collapsed="1">
      <c r="A155" s="282">
        <v>2</v>
      </c>
      <c r="B155" s="300">
        <v>8</v>
      </c>
      <c r="C155" s="295">
        <v>1</v>
      </c>
      <c r="D155" s="300">
        <v>1</v>
      </c>
      <c r="E155" s="306">
        <v>1</v>
      </c>
      <c r="F155" s="299">
        <v>2</v>
      </c>
      <c r="G155" s="295" t="s">
        <v>219</v>
      </c>
      <c r="H155" s="261">
        <v>126</v>
      </c>
      <c r="I155" s="317">
        <v>0</v>
      </c>
      <c r="J155" s="317">
        <v>0</v>
      </c>
      <c r="K155" s="317">
        <v>0</v>
      </c>
      <c r="L155" s="317">
        <v>0</v>
      </c>
    </row>
    <row r="156" spans="1:12" hidden="1" collapsed="1">
      <c r="A156" s="282">
        <v>2</v>
      </c>
      <c r="B156" s="300">
        <v>8</v>
      </c>
      <c r="C156" s="295">
        <v>1</v>
      </c>
      <c r="D156" s="300">
        <v>1</v>
      </c>
      <c r="E156" s="306">
        <v>1</v>
      </c>
      <c r="F156" s="299">
        <v>3</v>
      </c>
      <c r="G156" s="295" t="s">
        <v>394</v>
      </c>
      <c r="H156" s="261">
        <v>127</v>
      </c>
      <c r="I156" s="317">
        <v>0</v>
      </c>
      <c r="J156" s="338">
        <v>0</v>
      </c>
      <c r="K156" s="317">
        <v>0</v>
      </c>
      <c r="L156" s="301">
        <v>0</v>
      </c>
    </row>
    <row r="157" spans="1:12" ht="15" hidden="1" customHeight="1" collapsed="1">
      <c r="A157" s="275">
        <v>2</v>
      </c>
      <c r="B157" s="274">
        <v>8</v>
      </c>
      <c r="C157" s="271">
        <v>1</v>
      </c>
      <c r="D157" s="274">
        <v>2</v>
      </c>
      <c r="E157" s="273"/>
      <c r="F157" s="272"/>
      <c r="G157" s="271" t="s">
        <v>218</v>
      </c>
      <c r="H157" s="261">
        <v>128</v>
      </c>
      <c r="I157" s="283">
        <f t="shared" ref="I157:L158" si="16">I158</f>
        <v>0</v>
      </c>
      <c r="J157" s="284">
        <f t="shared" si="16"/>
        <v>0</v>
      </c>
      <c r="K157" s="283">
        <f t="shared" si="16"/>
        <v>0</v>
      </c>
      <c r="L157" s="278">
        <f t="shared" si="16"/>
        <v>0</v>
      </c>
    </row>
    <row r="158" spans="1:12" hidden="1" collapsed="1">
      <c r="A158" s="275">
        <v>2</v>
      </c>
      <c r="B158" s="274">
        <v>8</v>
      </c>
      <c r="C158" s="271">
        <v>1</v>
      </c>
      <c r="D158" s="274">
        <v>2</v>
      </c>
      <c r="E158" s="273">
        <v>1</v>
      </c>
      <c r="F158" s="272"/>
      <c r="G158" s="271" t="s">
        <v>218</v>
      </c>
      <c r="H158" s="261">
        <v>129</v>
      </c>
      <c r="I158" s="283">
        <f t="shared" si="16"/>
        <v>0</v>
      </c>
      <c r="J158" s="284">
        <f t="shared" si="16"/>
        <v>0</v>
      </c>
      <c r="K158" s="283">
        <f t="shared" si="16"/>
        <v>0</v>
      </c>
      <c r="L158" s="278">
        <f t="shared" si="16"/>
        <v>0</v>
      </c>
    </row>
    <row r="159" spans="1:12" hidden="1" collapsed="1">
      <c r="A159" s="282">
        <v>2</v>
      </c>
      <c r="B159" s="281">
        <v>8</v>
      </c>
      <c r="C159" s="285">
        <v>1</v>
      </c>
      <c r="D159" s="281">
        <v>2</v>
      </c>
      <c r="E159" s="280">
        <v>1</v>
      </c>
      <c r="F159" s="279">
        <v>1</v>
      </c>
      <c r="G159" s="271" t="s">
        <v>218</v>
      </c>
      <c r="H159" s="261">
        <v>130</v>
      </c>
      <c r="I159" s="276">
        <v>0</v>
      </c>
      <c r="J159" s="270">
        <v>0</v>
      </c>
      <c r="K159" s="270">
        <v>0</v>
      </c>
      <c r="L159" s="270">
        <v>0</v>
      </c>
    </row>
    <row r="160" spans="1:12" ht="39.75" hidden="1" customHeight="1" collapsed="1">
      <c r="A160" s="334">
        <v>2</v>
      </c>
      <c r="B160" s="312">
        <v>9</v>
      </c>
      <c r="C160" s="309"/>
      <c r="D160" s="312"/>
      <c r="E160" s="311"/>
      <c r="F160" s="310"/>
      <c r="G160" s="309" t="s">
        <v>217</v>
      </c>
      <c r="H160" s="261">
        <v>131</v>
      </c>
      <c r="I160" s="283">
        <f>I161+I165</f>
        <v>0</v>
      </c>
      <c r="J160" s="284">
        <f>J161+J165</f>
        <v>0</v>
      </c>
      <c r="K160" s="283">
        <f>K161+K165</f>
        <v>0</v>
      </c>
      <c r="L160" s="278">
        <f>L161+L165</f>
        <v>0</v>
      </c>
    </row>
    <row r="161" spans="1:12" s="285" customFormat="1" ht="39" hidden="1" customHeight="1" collapsed="1">
      <c r="A161" s="275">
        <v>2</v>
      </c>
      <c r="B161" s="274">
        <v>9</v>
      </c>
      <c r="C161" s="271">
        <v>1</v>
      </c>
      <c r="D161" s="274"/>
      <c r="E161" s="273"/>
      <c r="F161" s="272"/>
      <c r="G161" s="271" t="s">
        <v>216</v>
      </c>
      <c r="H161" s="261">
        <v>132</v>
      </c>
      <c r="I161" s="283">
        <f t="shared" ref="I161:L163" si="17">I162</f>
        <v>0</v>
      </c>
      <c r="J161" s="284">
        <f t="shared" si="17"/>
        <v>0</v>
      </c>
      <c r="K161" s="283">
        <f t="shared" si="17"/>
        <v>0</v>
      </c>
      <c r="L161" s="278">
        <f t="shared" si="17"/>
        <v>0</v>
      </c>
    </row>
    <row r="162" spans="1:12" ht="42.75" hidden="1" customHeight="1" collapsed="1">
      <c r="A162" s="292">
        <v>2</v>
      </c>
      <c r="B162" s="291">
        <v>9</v>
      </c>
      <c r="C162" s="316">
        <v>1</v>
      </c>
      <c r="D162" s="291">
        <v>1</v>
      </c>
      <c r="E162" s="290"/>
      <c r="F162" s="289"/>
      <c r="G162" s="271" t="s">
        <v>215</v>
      </c>
      <c r="H162" s="261">
        <v>133</v>
      </c>
      <c r="I162" s="286">
        <f t="shared" si="17"/>
        <v>0</v>
      </c>
      <c r="J162" s="287">
        <f t="shared" si="17"/>
        <v>0</v>
      </c>
      <c r="K162" s="286">
        <f t="shared" si="17"/>
        <v>0</v>
      </c>
      <c r="L162" s="288">
        <f t="shared" si="17"/>
        <v>0</v>
      </c>
    </row>
    <row r="163" spans="1:12" ht="38.25" hidden="1" customHeight="1" collapsed="1">
      <c r="A163" s="275">
        <v>2</v>
      </c>
      <c r="B163" s="274">
        <v>9</v>
      </c>
      <c r="C163" s="275">
        <v>1</v>
      </c>
      <c r="D163" s="274">
        <v>1</v>
      </c>
      <c r="E163" s="273">
        <v>1</v>
      </c>
      <c r="F163" s="272"/>
      <c r="G163" s="271" t="s">
        <v>215</v>
      </c>
      <c r="H163" s="261">
        <v>134</v>
      </c>
      <c r="I163" s="283">
        <f t="shared" si="17"/>
        <v>0</v>
      </c>
      <c r="J163" s="284">
        <f t="shared" si="17"/>
        <v>0</v>
      </c>
      <c r="K163" s="283">
        <f t="shared" si="17"/>
        <v>0</v>
      </c>
      <c r="L163" s="278">
        <f t="shared" si="17"/>
        <v>0</v>
      </c>
    </row>
    <row r="164" spans="1:12" ht="38.25" hidden="1" customHeight="1" collapsed="1">
      <c r="A164" s="292">
        <v>2</v>
      </c>
      <c r="B164" s="291">
        <v>9</v>
      </c>
      <c r="C164" s="291">
        <v>1</v>
      </c>
      <c r="D164" s="291">
        <v>1</v>
      </c>
      <c r="E164" s="290">
        <v>1</v>
      </c>
      <c r="F164" s="289">
        <v>1</v>
      </c>
      <c r="G164" s="271" t="s">
        <v>215</v>
      </c>
      <c r="H164" s="261">
        <v>135</v>
      </c>
      <c r="I164" s="337">
        <v>0</v>
      </c>
      <c r="J164" s="337">
        <v>0</v>
      </c>
      <c r="K164" s="337">
        <v>0</v>
      </c>
      <c r="L164" s="337">
        <v>0</v>
      </c>
    </row>
    <row r="165" spans="1:12" ht="41.25" hidden="1" customHeight="1" collapsed="1">
      <c r="A165" s="275">
        <v>2</v>
      </c>
      <c r="B165" s="274">
        <v>9</v>
      </c>
      <c r="C165" s="274">
        <v>2</v>
      </c>
      <c r="D165" s="274"/>
      <c r="E165" s="273"/>
      <c r="F165" s="272"/>
      <c r="G165" s="271" t="s">
        <v>214</v>
      </c>
      <c r="H165" s="261">
        <v>136</v>
      </c>
      <c r="I165" s="283">
        <f>SUM(I166+I171)</f>
        <v>0</v>
      </c>
      <c r="J165" s="283">
        <f>SUM(J166+J171)</f>
        <v>0</v>
      </c>
      <c r="K165" s="283">
        <f>SUM(K166+K171)</f>
        <v>0</v>
      </c>
      <c r="L165" s="283">
        <f>SUM(L166+L171)</f>
        <v>0</v>
      </c>
    </row>
    <row r="166" spans="1:12" ht="44.25" hidden="1" customHeight="1" collapsed="1">
      <c r="A166" s="275">
        <v>2</v>
      </c>
      <c r="B166" s="274">
        <v>9</v>
      </c>
      <c r="C166" s="274">
        <v>2</v>
      </c>
      <c r="D166" s="291">
        <v>1</v>
      </c>
      <c r="E166" s="290"/>
      <c r="F166" s="289"/>
      <c r="G166" s="316" t="s">
        <v>213</v>
      </c>
      <c r="H166" s="261">
        <v>137</v>
      </c>
      <c r="I166" s="286">
        <f>I167</f>
        <v>0</v>
      </c>
      <c r="J166" s="287">
        <f>J167</f>
        <v>0</v>
      </c>
      <c r="K166" s="286">
        <f>K167</f>
        <v>0</v>
      </c>
      <c r="L166" s="288">
        <f>L167</f>
        <v>0</v>
      </c>
    </row>
    <row r="167" spans="1:12" ht="40.5" hidden="1" customHeight="1" collapsed="1">
      <c r="A167" s="292">
        <v>2</v>
      </c>
      <c r="B167" s="291">
        <v>9</v>
      </c>
      <c r="C167" s="291">
        <v>2</v>
      </c>
      <c r="D167" s="274">
        <v>1</v>
      </c>
      <c r="E167" s="273">
        <v>1</v>
      </c>
      <c r="F167" s="272"/>
      <c r="G167" s="316" t="s">
        <v>212</v>
      </c>
      <c r="H167" s="261">
        <v>138</v>
      </c>
      <c r="I167" s="283">
        <f>SUM(I168:I170)</f>
        <v>0</v>
      </c>
      <c r="J167" s="284">
        <f>SUM(J168:J170)</f>
        <v>0</v>
      </c>
      <c r="K167" s="283">
        <f>SUM(K168:K170)</f>
        <v>0</v>
      </c>
      <c r="L167" s="278">
        <f>SUM(L168:L170)</f>
        <v>0</v>
      </c>
    </row>
    <row r="168" spans="1:12" ht="53.25" hidden="1" customHeight="1" collapsed="1">
      <c r="A168" s="282">
        <v>2</v>
      </c>
      <c r="B168" s="300">
        <v>9</v>
      </c>
      <c r="C168" s="300">
        <v>2</v>
      </c>
      <c r="D168" s="300">
        <v>1</v>
      </c>
      <c r="E168" s="306">
        <v>1</v>
      </c>
      <c r="F168" s="299">
        <v>1</v>
      </c>
      <c r="G168" s="316" t="s">
        <v>211</v>
      </c>
      <c r="H168" s="261">
        <v>139</v>
      </c>
      <c r="I168" s="317">
        <v>0</v>
      </c>
      <c r="J168" s="325">
        <v>0</v>
      </c>
      <c r="K168" s="325">
        <v>0</v>
      </c>
      <c r="L168" s="325">
        <v>0</v>
      </c>
    </row>
    <row r="169" spans="1:12" ht="51.75" hidden="1" customHeight="1" collapsed="1">
      <c r="A169" s="275">
        <v>2</v>
      </c>
      <c r="B169" s="274">
        <v>9</v>
      </c>
      <c r="C169" s="274">
        <v>2</v>
      </c>
      <c r="D169" s="274">
        <v>1</v>
      </c>
      <c r="E169" s="273">
        <v>1</v>
      </c>
      <c r="F169" s="272">
        <v>2</v>
      </c>
      <c r="G169" s="316" t="s">
        <v>210</v>
      </c>
      <c r="H169" s="261">
        <v>140</v>
      </c>
      <c r="I169" s="307">
        <v>0</v>
      </c>
      <c r="J169" s="277">
        <v>0</v>
      </c>
      <c r="K169" s="277">
        <v>0</v>
      </c>
      <c r="L169" s="277">
        <v>0</v>
      </c>
    </row>
    <row r="170" spans="1:12" ht="54.75" hidden="1" customHeight="1" collapsed="1">
      <c r="A170" s="275">
        <v>2</v>
      </c>
      <c r="B170" s="274">
        <v>9</v>
      </c>
      <c r="C170" s="274">
        <v>2</v>
      </c>
      <c r="D170" s="274">
        <v>1</v>
      </c>
      <c r="E170" s="273">
        <v>1</v>
      </c>
      <c r="F170" s="272">
        <v>3</v>
      </c>
      <c r="G170" s="316" t="s">
        <v>209</v>
      </c>
      <c r="H170" s="261">
        <v>141</v>
      </c>
      <c r="I170" s="307">
        <v>0</v>
      </c>
      <c r="J170" s="307">
        <v>0</v>
      </c>
      <c r="K170" s="307">
        <v>0</v>
      </c>
      <c r="L170" s="307">
        <v>0</v>
      </c>
    </row>
    <row r="171" spans="1:12" ht="39" hidden="1" customHeight="1" collapsed="1">
      <c r="A171" s="336">
        <v>2</v>
      </c>
      <c r="B171" s="336">
        <v>9</v>
      </c>
      <c r="C171" s="336">
        <v>2</v>
      </c>
      <c r="D171" s="336">
        <v>2</v>
      </c>
      <c r="E171" s="336"/>
      <c r="F171" s="336"/>
      <c r="G171" s="271" t="s">
        <v>208</v>
      </c>
      <c r="H171" s="261">
        <v>142</v>
      </c>
      <c r="I171" s="283">
        <f>I172</f>
        <v>0</v>
      </c>
      <c r="J171" s="284">
        <f>J172</f>
        <v>0</v>
      </c>
      <c r="K171" s="283">
        <f>K172</f>
        <v>0</v>
      </c>
      <c r="L171" s="278">
        <f>L172</f>
        <v>0</v>
      </c>
    </row>
    <row r="172" spans="1:12" ht="43.5" hidden="1" customHeight="1" collapsed="1">
      <c r="A172" s="275">
        <v>2</v>
      </c>
      <c r="B172" s="274">
        <v>9</v>
      </c>
      <c r="C172" s="274">
        <v>2</v>
      </c>
      <c r="D172" s="274">
        <v>2</v>
      </c>
      <c r="E172" s="273">
        <v>1</v>
      </c>
      <c r="F172" s="272"/>
      <c r="G172" s="316" t="s">
        <v>207</v>
      </c>
      <c r="H172" s="261">
        <v>143</v>
      </c>
      <c r="I172" s="286">
        <f>SUM(I173:I175)</f>
        <v>0</v>
      </c>
      <c r="J172" s="286">
        <f>SUM(J173:J175)</f>
        <v>0</v>
      </c>
      <c r="K172" s="286">
        <f>SUM(K173:K175)</f>
        <v>0</v>
      </c>
      <c r="L172" s="286">
        <f>SUM(L173:L175)</f>
        <v>0</v>
      </c>
    </row>
    <row r="173" spans="1:12" ht="54.75" hidden="1" customHeight="1" collapsed="1">
      <c r="A173" s="275">
        <v>2</v>
      </c>
      <c r="B173" s="274">
        <v>9</v>
      </c>
      <c r="C173" s="274">
        <v>2</v>
      </c>
      <c r="D173" s="274">
        <v>2</v>
      </c>
      <c r="E173" s="274">
        <v>1</v>
      </c>
      <c r="F173" s="272">
        <v>1</v>
      </c>
      <c r="G173" s="320" t="s">
        <v>206</v>
      </c>
      <c r="H173" s="261">
        <v>144</v>
      </c>
      <c r="I173" s="307">
        <v>0</v>
      </c>
      <c r="J173" s="325">
        <v>0</v>
      </c>
      <c r="K173" s="325">
        <v>0</v>
      </c>
      <c r="L173" s="325">
        <v>0</v>
      </c>
    </row>
    <row r="174" spans="1:12" ht="54" hidden="1" customHeight="1" collapsed="1">
      <c r="A174" s="281">
        <v>2</v>
      </c>
      <c r="B174" s="285">
        <v>9</v>
      </c>
      <c r="C174" s="281">
        <v>2</v>
      </c>
      <c r="D174" s="280">
        <v>2</v>
      </c>
      <c r="E174" s="280">
        <v>1</v>
      </c>
      <c r="F174" s="279">
        <v>2</v>
      </c>
      <c r="G174" s="285" t="s">
        <v>205</v>
      </c>
      <c r="H174" s="261">
        <v>145</v>
      </c>
      <c r="I174" s="325">
        <v>0</v>
      </c>
      <c r="J174" s="270">
        <v>0</v>
      </c>
      <c r="K174" s="270">
        <v>0</v>
      </c>
      <c r="L174" s="270">
        <v>0</v>
      </c>
    </row>
    <row r="175" spans="1:12" ht="54" hidden="1" customHeight="1" collapsed="1">
      <c r="A175" s="274">
        <v>2</v>
      </c>
      <c r="B175" s="295">
        <v>9</v>
      </c>
      <c r="C175" s="300">
        <v>2</v>
      </c>
      <c r="D175" s="306">
        <v>2</v>
      </c>
      <c r="E175" s="306">
        <v>1</v>
      </c>
      <c r="F175" s="299">
        <v>3</v>
      </c>
      <c r="G175" s="295" t="s">
        <v>204</v>
      </c>
      <c r="H175" s="261">
        <v>146</v>
      </c>
      <c r="I175" s="277">
        <v>0</v>
      </c>
      <c r="J175" s="277">
        <v>0</v>
      </c>
      <c r="K175" s="277">
        <v>0</v>
      </c>
      <c r="L175" s="277">
        <v>0</v>
      </c>
    </row>
    <row r="176" spans="1:12" ht="76.5" hidden="1" customHeight="1" collapsed="1">
      <c r="A176" s="312">
        <v>3</v>
      </c>
      <c r="B176" s="309"/>
      <c r="C176" s="312"/>
      <c r="D176" s="311"/>
      <c r="E176" s="311"/>
      <c r="F176" s="310"/>
      <c r="G176" s="335" t="s">
        <v>203</v>
      </c>
      <c r="H176" s="261">
        <v>147</v>
      </c>
      <c r="I176" s="278">
        <f>SUM(I177+I230+I295)</f>
        <v>0</v>
      </c>
      <c r="J176" s="284">
        <f>SUM(J177+J230+J295)</f>
        <v>0</v>
      </c>
      <c r="K176" s="283">
        <f>SUM(K177+K230+K295)</f>
        <v>0</v>
      </c>
      <c r="L176" s="278">
        <f>SUM(L177+L230+L295)</f>
        <v>0</v>
      </c>
    </row>
    <row r="177" spans="1:16" ht="34.5" hidden="1" customHeight="1" collapsed="1">
      <c r="A177" s="334">
        <v>3</v>
      </c>
      <c r="B177" s="312">
        <v>1</v>
      </c>
      <c r="C177" s="333"/>
      <c r="D177" s="332"/>
      <c r="E177" s="332"/>
      <c r="F177" s="331"/>
      <c r="G177" s="330" t="s">
        <v>202</v>
      </c>
      <c r="H177" s="261">
        <v>148</v>
      </c>
      <c r="I177" s="278">
        <f>SUM(I178+I201+I208+I220+I224)</f>
        <v>0</v>
      </c>
      <c r="J177" s="288">
        <f>SUM(J178+J201+J208+J220+J224)</f>
        <v>0</v>
      </c>
      <c r="K177" s="288">
        <f>SUM(K178+K201+K208+K220+K224)</f>
        <v>0</v>
      </c>
      <c r="L177" s="288">
        <f>SUM(L178+L201+L208+L220+L224)</f>
        <v>0</v>
      </c>
    </row>
    <row r="178" spans="1:16" ht="30.75" hidden="1" customHeight="1" collapsed="1">
      <c r="A178" s="291">
        <v>3</v>
      </c>
      <c r="B178" s="316">
        <v>1</v>
      </c>
      <c r="C178" s="291">
        <v>1</v>
      </c>
      <c r="D178" s="290"/>
      <c r="E178" s="290"/>
      <c r="F178" s="329"/>
      <c r="G178" s="275" t="s">
        <v>201</v>
      </c>
      <c r="H178" s="261">
        <v>149</v>
      </c>
      <c r="I178" s="288">
        <f>SUM(I179+I182+I187+I193+I198)</f>
        <v>0</v>
      </c>
      <c r="J178" s="284">
        <f>SUM(J179+J182+J187+J193+J198)</f>
        <v>0</v>
      </c>
      <c r="K178" s="283">
        <f>SUM(K179+K182+K187+K193+K198)</f>
        <v>0</v>
      </c>
      <c r="L178" s="278">
        <f>SUM(L179+L182+L187+L193+L198)</f>
        <v>0</v>
      </c>
    </row>
    <row r="179" spans="1:16" ht="12.75" hidden="1" customHeight="1" collapsed="1">
      <c r="A179" s="274">
        <v>3</v>
      </c>
      <c r="B179" s="271">
        <v>1</v>
      </c>
      <c r="C179" s="274">
        <v>1</v>
      </c>
      <c r="D179" s="273">
        <v>1</v>
      </c>
      <c r="E179" s="273"/>
      <c r="F179" s="328"/>
      <c r="G179" s="275" t="s">
        <v>200</v>
      </c>
      <c r="H179" s="261">
        <v>150</v>
      </c>
      <c r="I179" s="278">
        <f t="shared" ref="I179:L180" si="18">I180</f>
        <v>0</v>
      </c>
      <c r="J179" s="287">
        <f t="shared" si="18"/>
        <v>0</v>
      </c>
      <c r="K179" s="286">
        <f t="shared" si="18"/>
        <v>0</v>
      </c>
      <c r="L179" s="288">
        <f t="shared" si="18"/>
        <v>0</v>
      </c>
    </row>
    <row r="180" spans="1:16" ht="13.5" hidden="1" customHeight="1" collapsed="1">
      <c r="A180" s="274">
        <v>3</v>
      </c>
      <c r="B180" s="271">
        <v>1</v>
      </c>
      <c r="C180" s="274">
        <v>1</v>
      </c>
      <c r="D180" s="273">
        <v>1</v>
      </c>
      <c r="E180" s="273">
        <v>1</v>
      </c>
      <c r="F180" s="293"/>
      <c r="G180" s="275" t="s">
        <v>199</v>
      </c>
      <c r="H180" s="261">
        <v>151</v>
      </c>
      <c r="I180" s="288">
        <f t="shared" si="18"/>
        <v>0</v>
      </c>
      <c r="J180" s="278">
        <f t="shared" si="18"/>
        <v>0</v>
      </c>
      <c r="K180" s="278">
        <f t="shared" si="18"/>
        <v>0</v>
      </c>
      <c r="L180" s="278">
        <f t="shared" si="18"/>
        <v>0</v>
      </c>
    </row>
    <row r="181" spans="1:16" ht="13.5" hidden="1" customHeight="1" collapsed="1">
      <c r="A181" s="274">
        <v>3</v>
      </c>
      <c r="B181" s="271">
        <v>1</v>
      </c>
      <c r="C181" s="274">
        <v>1</v>
      </c>
      <c r="D181" s="273">
        <v>1</v>
      </c>
      <c r="E181" s="273">
        <v>1</v>
      </c>
      <c r="F181" s="293">
        <v>1</v>
      </c>
      <c r="G181" s="275" t="s">
        <v>199</v>
      </c>
      <c r="H181" s="261">
        <v>152</v>
      </c>
      <c r="I181" s="270">
        <v>0</v>
      </c>
      <c r="J181" s="270">
        <v>0</v>
      </c>
      <c r="K181" s="270">
        <v>0</v>
      </c>
      <c r="L181" s="270">
        <v>0</v>
      </c>
    </row>
    <row r="182" spans="1:16" ht="14.25" hidden="1" customHeight="1" collapsed="1">
      <c r="A182" s="291">
        <v>3</v>
      </c>
      <c r="B182" s="290">
        <v>1</v>
      </c>
      <c r="C182" s="290">
        <v>1</v>
      </c>
      <c r="D182" s="290">
        <v>2</v>
      </c>
      <c r="E182" s="290"/>
      <c r="F182" s="289"/>
      <c r="G182" s="316" t="s">
        <v>198</v>
      </c>
      <c r="H182" s="261">
        <v>153</v>
      </c>
      <c r="I182" s="288">
        <f>I183</f>
        <v>0</v>
      </c>
      <c r="J182" s="287">
        <f>J183</f>
        <v>0</v>
      </c>
      <c r="K182" s="286">
        <f>K183</f>
        <v>0</v>
      </c>
      <c r="L182" s="288">
        <f>L183</f>
        <v>0</v>
      </c>
    </row>
    <row r="183" spans="1:16" ht="13.5" hidden="1" customHeight="1" collapsed="1">
      <c r="A183" s="274">
        <v>3</v>
      </c>
      <c r="B183" s="273">
        <v>1</v>
      </c>
      <c r="C183" s="273">
        <v>1</v>
      </c>
      <c r="D183" s="273">
        <v>2</v>
      </c>
      <c r="E183" s="273">
        <v>1</v>
      </c>
      <c r="F183" s="272"/>
      <c r="G183" s="316" t="s">
        <v>198</v>
      </c>
      <c r="H183" s="261">
        <v>154</v>
      </c>
      <c r="I183" s="278">
        <f>SUM(I184:I186)</f>
        <v>0</v>
      </c>
      <c r="J183" s="284">
        <f>SUM(J184:J186)</f>
        <v>0</v>
      </c>
      <c r="K183" s="283">
        <f>SUM(K184:K186)</f>
        <v>0</v>
      </c>
      <c r="L183" s="278">
        <f>SUM(L184:L186)</f>
        <v>0</v>
      </c>
    </row>
    <row r="184" spans="1:16" ht="14.25" hidden="1" customHeight="1" collapsed="1">
      <c r="A184" s="291">
        <v>3</v>
      </c>
      <c r="B184" s="290">
        <v>1</v>
      </c>
      <c r="C184" s="290">
        <v>1</v>
      </c>
      <c r="D184" s="290">
        <v>2</v>
      </c>
      <c r="E184" s="290">
        <v>1</v>
      </c>
      <c r="F184" s="289">
        <v>1</v>
      </c>
      <c r="G184" s="316" t="s">
        <v>197</v>
      </c>
      <c r="H184" s="261">
        <v>155</v>
      </c>
      <c r="I184" s="325">
        <v>0</v>
      </c>
      <c r="J184" s="325">
        <v>0</v>
      </c>
      <c r="K184" s="325">
        <v>0</v>
      </c>
      <c r="L184" s="277">
        <v>0</v>
      </c>
    </row>
    <row r="185" spans="1:16" ht="14.25" hidden="1" customHeight="1" collapsed="1">
      <c r="A185" s="274">
        <v>3</v>
      </c>
      <c r="B185" s="273">
        <v>1</v>
      </c>
      <c r="C185" s="273">
        <v>1</v>
      </c>
      <c r="D185" s="273">
        <v>2</v>
      </c>
      <c r="E185" s="273">
        <v>1</v>
      </c>
      <c r="F185" s="272">
        <v>2</v>
      </c>
      <c r="G185" s="271" t="s">
        <v>196</v>
      </c>
      <c r="H185" s="261">
        <v>156</v>
      </c>
      <c r="I185" s="270">
        <v>0</v>
      </c>
      <c r="J185" s="270">
        <v>0</v>
      </c>
      <c r="K185" s="270">
        <v>0</v>
      </c>
      <c r="L185" s="270">
        <v>0</v>
      </c>
    </row>
    <row r="186" spans="1:16" ht="26.25" hidden="1" customHeight="1" collapsed="1">
      <c r="A186" s="291">
        <v>3</v>
      </c>
      <c r="B186" s="290">
        <v>1</v>
      </c>
      <c r="C186" s="290">
        <v>1</v>
      </c>
      <c r="D186" s="290">
        <v>2</v>
      </c>
      <c r="E186" s="290">
        <v>1</v>
      </c>
      <c r="F186" s="289">
        <v>3</v>
      </c>
      <c r="G186" s="316" t="s">
        <v>195</v>
      </c>
      <c r="H186" s="261">
        <v>157</v>
      </c>
      <c r="I186" s="325">
        <v>0</v>
      </c>
      <c r="J186" s="325">
        <v>0</v>
      </c>
      <c r="K186" s="325">
        <v>0</v>
      </c>
      <c r="L186" s="277">
        <v>0</v>
      </c>
    </row>
    <row r="187" spans="1:16" ht="14.25" hidden="1" customHeight="1" collapsed="1">
      <c r="A187" s="274">
        <v>3</v>
      </c>
      <c r="B187" s="273">
        <v>1</v>
      </c>
      <c r="C187" s="273">
        <v>1</v>
      </c>
      <c r="D187" s="273">
        <v>3</v>
      </c>
      <c r="E187" s="273"/>
      <c r="F187" s="272"/>
      <c r="G187" s="271" t="s">
        <v>194</v>
      </c>
      <c r="H187" s="261">
        <v>158</v>
      </c>
      <c r="I187" s="278">
        <f>I188</f>
        <v>0</v>
      </c>
      <c r="J187" s="284">
        <f>J188</f>
        <v>0</v>
      </c>
      <c r="K187" s="283">
        <f>K188</f>
        <v>0</v>
      </c>
      <c r="L187" s="278">
        <f>L188</f>
        <v>0</v>
      </c>
    </row>
    <row r="188" spans="1:16" ht="14.25" hidden="1" customHeight="1" collapsed="1">
      <c r="A188" s="274">
        <v>3</v>
      </c>
      <c r="B188" s="273">
        <v>1</v>
      </c>
      <c r="C188" s="273">
        <v>1</v>
      </c>
      <c r="D188" s="273">
        <v>3</v>
      </c>
      <c r="E188" s="273">
        <v>1</v>
      </c>
      <c r="F188" s="272"/>
      <c r="G188" s="271" t="s">
        <v>194</v>
      </c>
      <c r="H188" s="261">
        <v>159</v>
      </c>
      <c r="I188" s="278">
        <f t="shared" ref="I188:P188" si="19">SUM(I189:I192)</f>
        <v>0</v>
      </c>
      <c r="J188" s="278">
        <f t="shared" si="19"/>
        <v>0</v>
      </c>
      <c r="K188" s="278">
        <f t="shared" si="19"/>
        <v>0</v>
      </c>
      <c r="L188" s="278">
        <f t="shared" si="19"/>
        <v>0</v>
      </c>
      <c r="M188" s="278">
        <f t="shared" si="19"/>
        <v>0</v>
      </c>
      <c r="N188" s="278">
        <f t="shared" si="19"/>
        <v>0</v>
      </c>
      <c r="O188" s="278">
        <f t="shared" si="19"/>
        <v>0</v>
      </c>
      <c r="P188" s="278">
        <f t="shared" si="19"/>
        <v>0</v>
      </c>
    </row>
    <row r="189" spans="1:16" ht="13.5" hidden="1" customHeight="1" collapsed="1">
      <c r="A189" s="274">
        <v>3</v>
      </c>
      <c r="B189" s="273">
        <v>1</v>
      </c>
      <c r="C189" s="273">
        <v>1</v>
      </c>
      <c r="D189" s="273">
        <v>3</v>
      </c>
      <c r="E189" s="273">
        <v>1</v>
      </c>
      <c r="F189" s="272">
        <v>1</v>
      </c>
      <c r="G189" s="271" t="s">
        <v>193</v>
      </c>
      <c r="H189" s="261">
        <v>160</v>
      </c>
      <c r="I189" s="270">
        <v>0</v>
      </c>
      <c r="J189" s="270">
        <v>0</v>
      </c>
      <c r="K189" s="270">
        <v>0</v>
      </c>
      <c r="L189" s="277">
        <v>0</v>
      </c>
    </row>
    <row r="190" spans="1:16" ht="15.75" hidden="1" customHeight="1" collapsed="1">
      <c r="A190" s="274">
        <v>3</v>
      </c>
      <c r="B190" s="273">
        <v>1</v>
      </c>
      <c r="C190" s="273">
        <v>1</v>
      </c>
      <c r="D190" s="273">
        <v>3</v>
      </c>
      <c r="E190" s="273">
        <v>1</v>
      </c>
      <c r="F190" s="272">
        <v>2</v>
      </c>
      <c r="G190" s="271" t="s">
        <v>192</v>
      </c>
      <c r="H190" s="261">
        <v>161</v>
      </c>
      <c r="I190" s="325">
        <v>0</v>
      </c>
      <c r="J190" s="270">
        <v>0</v>
      </c>
      <c r="K190" s="270">
        <v>0</v>
      </c>
      <c r="L190" s="270">
        <v>0</v>
      </c>
    </row>
    <row r="191" spans="1:16" ht="15.75" hidden="1" customHeight="1" collapsed="1">
      <c r="A191" s="274">
        <v>3</v>
      </c>
      <c r="B191" s="273">
        <v>1</v>
      </c>
      <c r="C191" s="273">
        <v>1</v>
      </c>
      <c r="D191" s="273">
        <v>3</v>
      </c>
      <c r="E191" s="273">
        <v>1</v>
      </c>
      <c r="F191" s="272">
        <v>3</v>
      </c>
      <c r="G191" s="275" t="s">
        <v>191</v>
      </c>
      <c r="H191" s="261">
        <v>162</v>
      </c>
      <c r="I191" s="325">
        <v>0</v>
      </c>
      <c r="J191" s="270">
        <v>0</v>
      </c>
      <c r="K191" s="270">
        <v>0</v>
      </c>
      <c r="L191" s="270">
        <v>0</v>
      </c>
    </row>
    <row r="192" spans="1:16" ht="27" hidden="1" customHeight="1" collapsed="1">
      <c r="A192" s="281">
        <v>3</v>
      </c>
      <c r="B192" s="280">
        <v>1</v>
      </c>
      <c r="C192" s="280">
        <v>1</v>
      </c>
      <c r="D192" s="280">
        <v>3</v>
      </c>
      <c r="E192" s="280">
        <v>1</v>
      </c>
      <c r="F192" s="279">
        <v>4</v>
      </c>
      <c r="G192" s="426" t="s">
        <v>393</v>
      </c>
      <c r="H192" s="261">
        <v>163</v>
      </c>
      <c r="I192" s="327">
        <v>0</v>
      </c>
      <c r="J192" s="326">
        <v>0</v>
      </c>
      <c r="K192" s="270">
        <v>0</v>
      </c>
      <c r="L192" s="270">
        <v>0</v>
      </c>
    </row>
    <row r="193" spans="1:12" ht="18" hidden="1" customHeight="1" collapsed="1">
      <c r="A193" s="281">
        <v>3</v>
      </c>
      <c r="B193" s="280">
        <v>1</v>
      </c>
      <c r="C193" s="280">
        <v>1</v>
      </c>
      <c r="D193" s="280">
        <v>4</v>
      </c>
      <c r="E193" s="280"/>
      <c r="F193" s="279"/>
      <c r="G193" s="285" t="s">
        <v>190</v>
      </c>
      <c r="H193" s="261">
        <v>163</v>
      </c>
      <c r="I193" s="278">
        <f>I194</f>
        <v>0</v>
      </c>
      <c r="J193" s="324">
        <f>J194</f>
        <v>0</v>
      </c>
      <c r="K193" s="323">
        <f>K194</f>
        <v>0</v>
      </c>
      <c r="L193" s="322">
        <f>L194</f>
        <v>0</v>
      </c>
    </row>
    <row r="194" spans="1:12" ht="13.5" hidden="1" customHeight="1" collapsed="1">
      <c r="A194" s="274">
        <v>3</v>
      </c>
      <c r="B194" s="273">
        <v>1</v>
      </c>
      <c r="C194" s="273">
        <v>1</v>
      </c>
      <c r="D194" s="273">
        <v>4</v>
      </c>
      <c r="E194" s="273">
        <v>1</v>
      </c>
      <c r="F194" s="272"/>
      <c r="G194" s="285" t="s">
        <v>190</v>
      </c>
      <c r="H194" s="261">
        <v>164</v>
      </c>
      <c r="I194" s="288">
        <f>SUM(I195:I197)</f>
        <v>0</v>
      </c>
      <c r="J194" s="284">
        <f>SUM(J195:J197)</f>
        <v>0</v>
      </c>
      <c r="K194" s="283">
        <f>SUM(K195:K197)</f>
        <v>0</v>
      </c>
      <c r="L194" s="278">
        <f>SUM(L195:L197)</f>
        <v>0</v>
      </c>
    </row>
    <row r="195" spans="1:12" ht="17.25" hidden="1" customHeight="1" collapsed="1">
      <c r="A195" s="274">
        <v>3</v>
      </c>
      <c r="B195" s="273">
        <v>1</v>
      </c>
      <c r="C195" s="273">
        <v>1</v>
      </c>
      <c r="D195" s="273">
        <v>4</v>
      </c>
      <c r="E195" s="273">
        <v>1</v>
      </c>
      <c r="F195" s="272">
        <v>1</v>
      </c>
      <c r="G195" s="271" t="s">
        <v>189</v>
      </c>
      <c r="H195" s="261">
        <v>165</v>
      </c>
      <c r="I195" s="270">
        <v>0</v>
      </c>
      <c r="J195" s="270">
        <v>0</v>
      </c>
      <c r="K195" s="270">
        <v>0</v>
      </c>
      <c r="L195" s="277">
        <v>0</v>
      </c>
    </row>
    <row r="196" spans="1:12" ht="25.5" hidden="1" customHeight="1" collapsed="1">
      <c r="A196" s="291">
        <v>3</v>
      </c>
      <c r="B196" s="290">
        <v>1</v>
      </c>
      <c r="C196" s="290">
        <v>1</v>
      </c>
      <c r="D196" s="290">
        <v>4</v>
      </c>
      <c r="E196" s="290">
        <v>1</v>
      </c>
      <c r="F196" s="289">
        <v>2</v>
      </c>
      <c r="G196" s="316" t="s">
        <v>188</v>
      </c>
      <c r="H196" s="261">
        <v>166</v>
      </c>
      <c r="I196" s="325">
        <v>0</v>
      </c>
      <c r="J196" s="325">
        <v>0</v>
      </c>
      <c r="K196" s="325">
        <v>0</v>
      </c>
      <c r="L196" s="270">
        <v>0</v>
      </c>
    </row>
    <row r="197" spans="1:12" ht="14.25" hidden="1" customHeight="1" collapsed="1">
      <c r="A197" s="274">
        <v>3</v>
      </c>
      <c r="B197" s="273">
        <v>1</v>
      </c>
      <c r="C197" s="273">
        <v>1</v>
      </c>
      <c r="D197" s="273">
        <v>4</v>
      </c>
      <c r="E197" s="273">
        <v>1</v>
      </c>
      <c r="F197" s="272">
        <v>3</v>
      </c>
      <c r="G197" s="271" t="s">
        <v>187</v>
      </c>
      <c r="H197" s="261">
        <v>167</v>
      </c>
      <c r="I197" s="325">
        <v>0</v>
      </c>
      <c r="J197" s="325">
        <v>0</v>
      </c>
      <c r="K197" s="325">
        <v>0</v>
      </c>
      <c r="L197" s="270">
        <v>0</v>
      </c>
    </row>
    <row r="198" spans="1:12" ht="25.5" hidden="1" customHeight="1" collapsed="1">
      <c r="A198" s="274">
        <v>3</v>
      </c>
      <c r="B198" s="273">
        <v>1</v>
      </c>
      <c r="C198" s="273">
        <v>1</v>
      </c>
      <c r="D198" s="273">
        <v>5</v>
      </c>
      <c r="E198" s="273"/>
      <c r="F198" s="272"/>
      <c r="G198" s="271" t="s">
        <v>186</v>
      </c>
      <c r="H198" s="261">
        <v>168</v>
      </c>
      <c r="I198" s="278">
        <f t="shared" ref="I198:L199" si="20">I199</f>
        <v>0</v>
      </c>
      <c r="J198" s="284">
        <f t="shared" si="20"/>
        <v>0</v>
      </c>
      <c r="K198" s="283">
        <f t="shared" si="20"/>
        <v>0</v>
      </c>
      <c r="L198" s="278">
        <f t="shared" si="20"/>
        <v>0</v>
      </c>
    </row>
    <row r="199" spans="1:12" ht="26.25" hidden="1" customHeight="1" collapsed="1">
      <c r="A199" s="281">
        <v>3</v>
      </c>
      <c r="B199" s="280">
        <v>1</v>
      </c>
      <c r="C199" s="280">
        <v>1</v>
      </c>
      <c r="D199" s="280">
        <v>5</v>
      </c>
      <c r="E199" s="280">
        <v>1</v>
      </c>
      <c r="F199" s="279"/>
      <c r="G199" s="271" t="s">
        <v>186</v>
      </c>
      <c r="H199" s="261">
        <v>169</v>
      </c>
      <c r="I199" s="283">
        <f t="shared" si="20"/>
        <v>0</v>
      </c>
      <c r="J199" s="283">
        <f t="shared" si="20"/>
        <v>0</v>
      </c>
      <c r="K199" s="283">
        <f t="shared" si="20"/>
        <v>0</v>
      </c>
      <c r="L199" s="283">
        <f t="shared" si="20"/>
        <v>0</v>
      </c>
    </row>
    <row r="200" spans="1:12" ht="27" hidden="1" customHeight="1" collapsed="1">
      <c r="A200" s="274">
        <v>3</v>
      </c>
      <c r="B200" s="273">
        <v>1</v>
      </c>
      <c r="C200" s="273">
        <v>1</v>
      </c>
      <c r="D200" s="273">
        <v>5</v>
      </c>
      <c r="E200" s="273">
        <v>1</v>
      </c>
      <c r="F200" s="272">
        <v>1</v>
      </c>
      <c r="G200" s="271" t="s">
        <v>186</v>
      </c>
      <c r="H200" s="261">
        <v>170</v>
      </c>
      <c r="I200" s="325">
        <v>0</v>
      </c>
      <c r="J200" s="270">
        <v>0</v>
      </c>
      <c r="K200" s="270">
        <v>0</v>
      </c>
      <c r="L200" s="270">
        <v>0</v>
      </c>
    </row>
    <row r="201" spans="1:12" ht="26.25" hidden="1" customHeight="1" collapsed="1">
      <c r="A201" s="281">
        <v>3</v>
      </c>
      <c r="B201" s="280">
        <v>1</v>
      </c>
      <c r="C201" s="280">
        <v>2</v>
      </c>
      <c r="D201" s="280"/>
      <c r="E201" s="280"/>
      <c r="F201" s="279"/>
      <c r="G201" s="285" t="s">
        <v>185</v>
      </c>
      <c r="H201" s="261">
        <v>171</v>
      </c>
      <c r="I201" s="278">
        <f t="shared" ref="I201:L202" si="21">I202</f>
        <v>0</v>
      </c>
      <c r="J201" s="324">
        <f t="shared" si="21"/>
        <v>0</v>
      </c>
      <c r="K201" s="323">
        <f t="shared" si="21"/>
        <v>0</v>
      </c>
      <c r="L201" s="322">
        <f t="shared" si="21"/>
        <v>0</v>
      </c>
    </row>
    <row r="202" spans="1:12" ht="25.5" hidden="1" customHeight="1" collapsed="1">
      <c r="A202" s="274">
        <v>3</v>
      </c>
      <c r="B202" s="273">
        <v>1</v>
      </c>
      <c r="C202" s="273">
        <v>2</v>
      </c>
      <c r="D202" s="273">
        <v>1</v>
      </c>
      <c r="E202" s="273"/>
      <c r="F202" s="272"/>
      <c r="G202" s="285" t="s">
        <v>185</v>
      </c>
      <c r="H202" s="261">
        <v>172</v>
      </c>
      <c r="I202" s="288">
        <f t="shared" si="21"/>
        <v>0</v>
      </c>
      <c r="J202" s="284">
        <f t="shared" si="21"/>
        <v>0</v>
      </c>
      <c r="K202" s="283">
        <f t="shared" si="21"/>
        <v>0</v>
      </c>
      <c r="L202" s="278">
        <f t="shared" si="21"/>
        <v>0</v>
      </c>
    </row>
    <row r="203" spans="1:12" ht="26.25" hidden="1" customHeight="1" collapsed="1">
      <c r="A203" s="291">
        <v>3</v>
      </c>
      <c r="B203" s="290">
        <v>1</v>
      </c>
      <c r="C203" s="290">
        <v>2</v>
      </c>
      <c r="D203" s="290">
        <v>1</v>
      </c>
      <c r="E203" s="290">
        <v>1</v>
      </c>
      <c r="F203" s="289"/>
      <c r="G203" s="285" t="s">
        <v>185</v>
      </c>
      <c r="H203" s="261">
        <v>173</v>
      </c>
      <c r="I203" s="278">
        <f>SUM(I204:I207)</f>
        <v>0</v>
      </c>
      <c r="J203" s="287">
        <f>SUM(J204:J207)</f>
        <v>0</v>
      </c>
      <c r="K203" s="286">
        <f>SUM(K204:K207)</f>
        <v>0</v>
      </c>
      <c r="L203" s="288">
        <f>SUM(L204:L207)</f>
        <v>0</v>
      </c>
    </row>
    <row r="204" spans="1:12" ht="41.25" hidden="1" customHeight="1" collapsed="1">
      <c r="A204" s="274">
        <v>3</v>
      </c>
      <c r="B204" s="273">
        <v>1</v>
      </c>
      <c r="C204" s="273">
        <v>2</v>
      </c>
      <c r="D204" s="273">
        <v>1</v>
      </c>
      <c r="E204" s="273">
        <v>1</v>
      </c>
      <c r="F204" s="272">
        <v>2</v>
      </c>
      <c r="G204" s="271" t="s">
        <v>184</v>
      </c>
      <c r="H204" s="261">
        <v>174</v>
      </c>
      <c r="I204" s="270">
        <v>0</v>
      </c>
      <c r="J204" s="270">
        <v>0</v>
      </c>
      <c r="K204" s="270">
        <v>0</v>
      </c>
      <c r="L204" s="270">
        <v>0</v>
      </c>
    </row>
    <row r="205" spans="1:12" ht="14.25" hidden="1" customHeight="1" collapsed="1">
      <c r="A205" s="274">
        <v>3</v>
      </c>
      <c r="B205" s="273">
        <v>1</v>
      </c>
      <c r="C205" s="273">
        <v>2</v>
      </c>
      <c r="D205" s="274">
        <v>1</v>
      </c>
      <c r="E205" s="273">
        <v>1</v>
      </c>
      <c r="F205" s="272">
        <v>3</v>
      </c>
      <c r="G205" s="271" t="s">
        <v>183</v>
      </c>
      <c r="H205" s="261">
        <v>175</v>
      </c>
      <c r="I205" s="270">
        <v>0</v>
      </c>
      <c r="J205" s="270">
        <v>0</v>
      </c>
      <c r="K205" s="270">
        <v>0</v>
      </c>
      <c r="L205" s="270">
        <v>0</v>
      </c>
    </row>
    <row r="206" spans="1:12" ht="18.75" hidden="1" customHeight="1" collapsed="1">
      <c r="A206" s="274">
        <v>3</v>
      </c>
      <c r="B206" s="273">
        <v>1</v>
      </c>
      <c r="C206" s="273">
        <v>2</v>
      </c>
      <c r="D206" s="274">
        <v>1</v>
      </c>
      <c r="E206" s="273">
        <v>1</v>
      </c>
      <c r="F206" s="272">
        <v>4</v>
      </c>
      <c r="G206" s="271" t="s">
        <v>182</v>
      </c>
      <c r="H206" s="261">
        <v>176</v>
      </c>
      <c r="I206" s="270">
        <v>0</v>
      </c>
      <c r="J206" s="270">
        <v>0</v>
      </c>
      <c r="K206" s="270">
        <v>0</v>
      </c>
      <c r="L206" s="270">
        <v>0</v>
      </c>
    </row>
    <row r="207" spans="1:12" ht="17.25" hidden="1" customHeight="1" collapsed="1">
      <c r="A207" s="281">
        <v>3</v>
      </c>
      <c r="B207" s="306">
        <v>1</v>
      </c>
      <c r="C207" s="306">
        <v>2</v>
      </c>
      <c r="D207" s="300">
        <v>1</v>
      </c>
      <c r="E207" s="306">
        <v>1</v>
      </c>
      <c r="F207" s="299">
        <v>5</v>
      </c>
      <c r="G207" s="295" t="s">
        <v>181</v>
      </c>
      <c r="H207" s="261">
        <v>177</v>
      </c>
      <c r="I207" s="270">
        <v>0</v>
      </c>
      <c r="J207" s="270">
        <v>0</v>
      </c>
      <c r="K207" s="270">
        <v>0</v>
      </c>
      <c r="L207" s="277">
        <v>0</v>
      </c>
    </row>
    <row r="208" spans="1:12" ht="15" hidden="1" customHeight="1" collapsed="1">
      <c r="A208" s="274">
        <v>3</v>
      </c>
      <c r="B208" s="273">
        <v>1</v>
      </c>
      <c r="C208" s="273">
        <v>3</v>
      </c>
      <c r="D208" s="274"/>
      <c r="E208" s="273"/>
      <c r="F208" s="272"/>
      <c r="G208" s="271" t="s">
        <v>180</v>
      </c>
      <c r="H208" s="261">
        <v>178</v>
      </c>
      <c r="I208" s="278">
        <f>SUM(I209+I212)</f>
        <v>0</v>
      </c>
      <c r="J208" s="284">
        <f>SUM(J209+J212)</f>
        <v>0</v>
      </c>
      <c r="K208" s="283">
        <f>SUM(K209+K212)</f>
        <v>0</v>
      </c>
      <c r="L208" s="278">
        <f>SUM(L209+L212)</f>
        <v>0</v>
      </c>
    </row>
    <row r="209" spans="1:16" ht="27.75" hidden="1" customHeight="1" collapsed="1">
      <c r="A209" s="291">
        <v>3</v>
      </c>
      <c r="B209" s="290">
        <v>1</v>
      </c>
      <c r="C209" s="290">
        <v>3</v>
      </c>
      <c r="D209" s="291">
        <v>1</v>
      </c>
      <c r="E209" s="274"/>
      <c r="F209" s="289"/>
      <c r="G209" s="316" t="s">
        <v>179</v>
      </c>
      <c r="H209" s="261">
        <v>179</v>
      </c>
      <c r="I209" s="288">
        <f t="shared" ref="I209:L210" si="22">I210</f>
        <v>0</v>
      </c>
      <c r="J209" s="287">
        <f t="shared" si="22"/>
        <v>0</v>
      </c>
      <c r="K209" s="286">
        <f t="shared" si="22"/>
        <v>0</v>
      </c>
      <c r="L209" s="288">
        <f t="shared" si="22"/>
        <v>0</v>
      </c>
    </row>
    <row r="210" spans="1:16" ht="30.75" hidden="1" customHeight="1" collapsed="1">
      <c r="A210" s="274">
        <v>3</v>
      </c>
      <c r="B210" s="273">
        <v>1</v>
      </c>
      <c r="C210" s="273">
        <v>3</v>
      </c>
      <c r="D210" s="274">
        <v>1</v>
      </c>
      <c r="E210" s="274">
        <v>1</v>
      </c>
      <c r="F210" s="272"/>
      <c r="G210" s="316" t="s">
        <v>179</v>
      </c>
      <c r="H210" s="261">
        <v>180</v>
      </c>
      <c r="I210" s="278">
        <f t="shared" si="22"/>
        <v>0</v>
      </c>
      <c r="J210" s="284">
        <f t="shared" si="22"/>
        <v>0</v>
      </c>
      <c r="K210" s="283">
        <f t="shared" si="22"/>
        <v>0</v>
      </c>
      <c r="L210" s="278">
        <f t="shared" si="22"/>
        <v>0</v>
      </c>
    </row>
    <row r="211" spans="1:16" ht="27.75" hidden="1" customHeight="1" collapsed="1">
      <c r="A211" s="274">
        <v>3</v>
      </c>
      <c r="B211" s="271">
        <v>1</v>
      </c>
      <c r="C211" s="274">
        <v>3</v>
      </c>
      <c r="D211" s="273">
        <v>1</v>
      </c>
      <c r="E211" s="273">
        <v>1</v>
      </c>
      <c r="F211" s="272">
        <v>1</v>
      </c>
      <c r="G211" s="316" t="s">
        <v>179</v>
      </c>
      <c r="H211" s="261">
        <v>181</v>
      </c>
      <c r="I211" s="277">
        <v>0</v>
      </c>
      <c r="J211" s="277">
        <v>0</v>
      </c>
      <c r="K211" s="277">
        <v>0</v>
      </c>
      <c r="L211" s="277">
        <v>0</v>
      </c>
    </row>
    <row r="212" spans="1:16" ht="15" hidden="1" customHeight="1" collapsed="1">
      <c r="A212" s="274">
        <v>3</v>
      </c>
      <c r="B212" s="271">
        <v>1</v>
      </c>
      <c r="C212" s="274">
        <v>3</v>
      </c>
      <c r="D212" s="273">
        <v>2</v>
      </c>
      <c r="E212" s="273"/>
      <c r="F212" s="272"/>
      <c r="G212" s="271" t="s">
        <v>173</v>
      </c>
      <c r="H212" s="261">
        <v>182</v>
      </c>
      <c r="I212" s="278">
        <f>I213</f>
        <v>0</v>
      </c>
      <c r="J212" s="284">
        <f>J213</f>
        <v>0</v>
      </c>
      <c r="K212" s="283">
        <f>K213</f>
        <v>0</v>
      </c>
      <c r="L212" s="278">
        <f>L213</f>
        <v>0</v>
      </c>
    </row>
    <row r="213" spans="1:16" ht="15.75" hidden="1" customHeight="1" collapsed="1">
      <c r="A213" s="291">
        <v>3</v>
      </c>
      <c r="B213" s="316">
        <v>1</v>
      </c>
      <c r="C213" s="291">
        <v>3</v>
      </c>
      <c r="D213" s="290">
        <v>2</v>
      </c>
      <c r="E213" s="290">
        <v>1</v>
      </c>
      <c r="F213" s="289"/>
      <c r="G213" s="271" t="s">
        <v>173</v>
      </c>
      <c r="H213" s="261">
        <v>183</v>
      </c>
      <c r="I213" s="278">
        <f>SUM(I214:I219)</f>
        <v>0</v>
      </c>
      <c r="J213" s="278">
        <f>SUM(J214:J219)</f>
        <v>0</v>
      </c>
      <c r="K213" s="278">
        <f>SUM(K214:K219)</f>
        <v>0</v>
      </c>
      <c r="L213" s="278">
        <f>SUM(L214:L219)</f>
        <v>0</v>
      </c>
      <c r="M213" s="321"/>
      <c r="N213" s="321"/>
      <c r="O213" s="321"/>
      <c r="P213" s="321"/>
    </row>
    <row r="214" spans="1:16" ht="15" hidden="1" customHeight="1" collapsed="1">
      <c r="A214" s="274">
        <v>3</v>
      </c>
      <c r="B214" s="271">
        <v>1</v>
      </c>
      <c r="C214" s="274">
        <v>3</v>
      </c>
      <c r="D214" s="273">
        <v>2</v>
      </c>
      <c r="E214" s="273">
        <v>1</v>
      </c>
      <c r="F214" s="272">
        <v>1</v>
      </c>
      <c r="G214" s="271" t="s">
        <v>178</v>
      </c>
      <c r="H214" s="261">
        <v>184</v>
      </c>
      <c r="I214" s="270">
        <v>0</v>
      </c>
      <c r="J214" s="270">
        <v>0</v>
      </c>
      <c r="K214" s="270">
        <v>0</v>
      </c>
      <c r="L214" s="277">
        <v>0</v>
      </c>
    </row>
    <row r="215" spans="1:16" ht="26.25" hidden="1" customHeight="1" collapsed="1">
      <c r="A215" s="274">
        <v>3</v>
      </c>
      <c r="B215" s="271">
        <v>1</v>
      </c>
      <c r="C215" s="274">
        <v>3</v>
      </c>
      <c r="D215" s="273">
        <v>2</v>
      </c>
      <c r="E215" s="273">
        <v>1</v>
      </c>
      <c r="F215" s="272">
        <v>2</v>
      </c>
      <c r="G215" s="271" t="s">
        <v>177</v>
      </c>
      <c r="H215" s="261">
        <v>185</v>
      </c>
      <c r="I215" s="270">
        <v>0</v>
      </c>
      <c r="J215" s="270">
        <v>0</v>
      </c>
      <c r="K215" s="270">
        <v>0</v>
      </c>
      <c r="L215" s="270">
        <v>0</v>
      </c>
    </row>
    <row r="216" spans="1:16" ht="16.5" hidden="1" customHeight="1" collapsed="1">
      <c r="A216" s="274">
        <v>3</v>
      </c>
      <c r="B216" s="271">
        <v>1</v>
      </c>
      <c r="C216" s="274">
        <v>3</v>
      </c>
      <c r="D216" s="273">
        <v>2</v>
      </c>
      <c r="E216" s="273">
        <v>1</v>
      </c>
      <c r="F216" s="272">
        <v>3</v>
      </c>
      <c r="G216" s="271" t="s">
        <v>176</v>
      </c>
      <c r="H216" s="261">
        <v>186</v>
      </c>
      <c r="I216" s="270">
        <v>0</v>
      </c>
      <c r="J216" s="270">
        <v>0</v>
      </c>
      <c r="K216" s="270">
        <v>0</v>
      </c>
      <c r="L216" s="270">
        <v>0</v>
      </c>
    </row>
    <row r="217" spans="1:16" ht="27.75" hidden="1" customHeight="1" collapsed="1">
      <c r="A217" s="274">
        <v>3</v>
      </c>
      <c r="B217" s="271">
        <v>1</v>
      </c>
      <c r="C217" s="274">
        <v>3</v>
      </c>
      <c r="D217" s="273">
        <v>2</v>
      </c>
      <c r="E217" s="273">
        <v>1</v>
      </c>
      <c r="F217" s="272">
        <v>4</v>
      </c>
      <c r="G217" s="271" t="s">
        <v>175</v>
      </c>
      <c r="H217" s="261">
        <v>187</v>
      </c>
      <c r="I217" s="270">
        <v>0</v>
      </c>
      <c r="J217" s="270">
        <v>0</v>
      </c>
      <c r="K217" s="270">
        <v>0</v>
      </c>
      <c r="L217" s="277">
        <v>0</v>
      </c>
    </row>
    <row r="218" spans="1:16" ht="15.75" hidden="1" customHeight="1" collapsed="1">
      <c r="A218" s="274">
        <v>3</v>
      </c>
      <c r="B218" s="271">
        <v>1</v>
      </c>
      <c r="C218" s="274">
        <v>3</v>
      </c>
      <c r="D218" s="273">
        <v>2</v>
      </c>
      <c r="E218" s="273">
        <v>1</v>
      </c>
      <c r="F218" s="272">
        <v>5</v>
      </c>
      <c r="G218" s="316" t="s">
        <v>174</v>
      </c>
      <c r="H218" s="261">
        <v>188</v>
      </c>
      <c r="I218" s="270">
        <v>0</v>
      </c>
      <c r="J218" s="270">
        <v>0</v>
      </c>
      <c r="K218" s="270">
        <v>0</v>
      </c>
      <c r="L218" s="270">
        <v>0</v>
      </c>
    </row>
    <row r="219" spans="1:16" ht="13.5" hidden="1" customHeight="1" collapsed="1">
      <c r="A219" s="274">
        <v>3</v>
      </c>
      <c r="B219" s="271">
        <v>1</v>
      </c>
      <c r="C219" s="274">
        <v>3</v>
      </c>
      <c r="D219" s="273">
        <v>2</v>
      </c>
      <c r="E219" s="273">
        <v>1</v>
      </c>
      <c r="F219" s="272">
        <v>6</v>
      </c>
      <c r="G219" s="316" t="s">
        <v>173</v>
      </c>
      <c r="H219" s="261">
        <v>189</v>
      </c>
      <c r="I219" s="270">
        <v>0</v>
      </c>
      <c r="J219" s="270">
        <v>0</v>
      </c>
      <c r="K219" s="270">
        <v>0</v>
      </c>
      <c r="L219" s="277">
        <v>0</v>
      </c>
    </row>
    <row r="220" spans="1:16" ht="27" hidden="1" customHeight="1" collapsed="1">
      <c r="A220" s="291">
        <v>3</v>
      </c>
      <c r="B220" s="290">
        <v>1</v>
      </c>
      <c r="C220" s="290">
        <v>4</v>
      </c>
      <c r="D220" s="290"/>
      <c r="E220" s="290"/>
      <c r="F220" s="289"/>
      <c r="G220" s="316" t="s">
        <v>172</v>
      </c>
      <c r="H220" s="261">
        <v>190</v>
      </c>
      <c r="I220" s="288">
        <f t="shared" ref="I220:L222" si="23">I221</f>
        <v>0</v>
      </c>
      <c r="J220" s="287">
        <f t="shared" si="23"/>
        <v>0</v>
      </c>
      <c r="K220" s="286">
        <f t="shared" si="23"/>
        <v>0</v>
      </c>
      <c r="L220" s="286">
        <f t="shared" si="23"/>
        <v>0</v>
      </c>
    </row>
    <row r="221" spans="1:16" ht="27" hidden="1" customHeight="1" collapsed="1">
      <c r="A221" s="281">
        <v>3</v>
      </c>
      <c r="B221" s="306">
        <v>1</v>
      </c>
      <c r="C221" s="306">
        <v>4</v>
      </c>
      <c r="D221" s="306">
        <v>1</v>
      </c>
      <c r="E221" s="306"/>
      <c r="F221" s="299"/>
      <c r="G221" s="316" t="s">
        <v>172</v>
      </c>
      <c r="H221" s="261">
        <v>191</v>
      </c>
      <c r="I221" s="298">
        <f t="shared" si="23"/>
        <v>0</v>
      </c>
      <c r="J221" s="319">
        <f t="shared" si="23"/>
        <v>0</v>
      </c>
      <c r="K221" s="296">
        <f t="shared" si="23"/>
        <v>0</v>
      </c>
      <c r="L221" s="296">
        <f t="shared" si="23"/>
        <v>0</v>
      </c>
    </row>
    <row r="222" spans="1:16" ht="27.75" hidden="1" customHeight="1" collapsed="1">
      <c r="A222" s="274">
        <v>3</v>
      </c>
      <c r="B222" s="273">
        <v>1</v>
      </c>
      <c r="C222" s="273">
        <v>4</v>
      </c>
      <c r="D222" s="273">
        <v>1</v>
      </c>
      <c r="E222" s="273">
        <v>1</v>
      </c>
      <c r="F222" s="272"/>
      <c r="G222" s="316" t="s">
        <v>171</v>
      </c>
      <c r="H222" s="261">
        <v>192</v>
      </c>
      <c r="I222" s="278">
        <f t="shared" si="23"/>
        <v>0</v>
      </c>
      <c r="J222" s="284">
        <f t="shared" si="23"/>
        <v>0</v>
      </c>
      <c r="K222" s="283">
        <f t="shared" si="23"/>
        <v>0</v>
      </c>
      <c r="L222" s="283">
        <f t="shared" si="23"/>
        <v>0</v>
      </c>
    </row>
    <row r="223" spans="1:16" ht="27" hidden="1" customHeight="1" collapsed="1">
      <c r="A223" s="275">
        <v>3</v>
      </c>
      <c r="B223" s="274">
        <v>1</v>
      </c>
      <c r="C223" s="273">
        <v>4</v>
      </c>
      <c r="D223" s="273">
        <v>1</v>
      </c>
      <c r="E223" s="273">
        <v>1</v>
      </c>
      <c r="F223" s="272">
        <v>1</v>
      </c>
      <c r="G223" s="316" t="s">
        <v>171</v>
      </c>
      <c r="H223" s="261">
        <v>193</v>
      </c>
      <c r="I223" s="270">
        <v>0</v>
      </c>
      <c r="J223" s="270">
        <v>0</v>
      </c>
      <c r="K223" s="270">
        <v>0</v>
      </c>
      <c r="L223" s="270">
        <v>0</v>
      </c>
    </row>
    <row r="224" spans="1:16" ht="26.25" hidden="1" customHeight="1" collapsed="1">
      <c r="A224" s="275">
        <v>3</v>
      </c>
      <c r="B224" s="273">
        <v>1</v>
      </c>
      <c r="C224" s="273">
        <v>5</v>
      </c>
      <c r="D224" s="273"/>
      <c r="E224" s="273"/>
      <c r="F224" s="272"/>
      <c r="G224" s="271" t="s">
        <v>170</v>
      </c>
      <c r="H224" s="261">
        <v>194</v>
      </c>
      <c r="I224" s="278">
        <f t="shared" ref="I224:L225" si="24">I225</f>
        <v>0</v>
      </c>
      <c r="J224" s="278">
        <f t="shared" si="24"/>
        <v>0</v>
      </c>
      <c r="K224" s="278">
        <f t="shared" si="24"/>
        <v>0</v>
      </c>
      <c r="L224" s="278">
        <f t="shared" si="24"/>
        <v>0</v>
      </c>
    </row>
    <row r="225" spans="1:12" ht="30" hidden="1" customHeight="1" collapsed="1">
      <c r="A225" s="275">
        <v>3</v>
      </c>
      <c r="B225" s="273">
        <v>1</v>
      </c>
      <c r="C225" s="273">
        <v>5</v>
      </c>
      <c r="D225" s="273">
        <v>1</v>
      </c>
      <c r="E225" s="273"/>
      <c r="F225" s="272"/>
      <c r="G225" s="271" t="s">
        <v>170</v>
      </c>
      <c r="H225" s="261">
        <v>195</v>
      </c>
      <c r="I225" s="278">
        <f t="shared" si="24"/>
        <v>0</v>
      </c>
      <c r="J225" s="278">
        <f t="shared" si="24"/>
        <v>0</v>
      </c>
      <c r="K225" s="278">
        <f t="shared" si="24"/>
        <v>0</v>
      </c>
      <c r="L225" s="278">
        <f t="shared" si="24"/>
        <v>0</v>
      </c>
    </row>
    <row r="226" spans="1:12" ht="27" hidden="1" customHeight="1" collapsed="1">
      <c r="A226" s="275">
        <v>3</v>
      </c>
      <c r="B226" s="273">
        <v>1</v>
      </c>
      <c r="C226" s="273">
        <v>5</v>
      </c>
      <c r="D226" s="273">
        <v>1</v>
      </c>
      <c r="E226" s="273">
        <v>1</v>
      </c>
      <c r="F226" s="272"/>
      <c r="G226" s="271" t="s">
        <v>170</v>
      </c>
      <c r="H226" s="261">
        <v>196</v>
      </c>
      <c r="I226" s="278">
        <f>SUM(I227:I229)</f>
        <v>0</v>
      </c>
      <c r="J226" s="278">
        <f>SUM(J227:J229)</f>
        <v>0</v>
      </c>
      <c r="K226" s="278">
        <f>SUM(K227:K229)</f>
        <v>0</v>
      </c>
      <c r="L226" s="278">
        <f>SUM(L227:L229)</f>
        <v>0</v>
      </c>
    </row>
    <row r="227" spans="1:12" ht="21" hidden="1" customHeight="1" collapsed="1">
      <c r="A227" s="275">
        <v>3</v>
      </c>
      <c r="B227" s="273">
        <v>1</v>
      </c>
      <c r="C227" s="273">
        <v>5</v>
      </c>
      <c r="D227" s="273">
        <v>1</v>
      </c>
      <c r="E227" s="273">
        <v>1</v>
      </c>
      <c r="F227" s="272">
        <v>1</v>
      </c>
      <c r="G227" s="320" t="s">
        <v>169</v>
      </c>
      <c r="H227" s="261">
        <v>197</v>
      </c>
      <c r="I227" s="270">
        <v>0</v>
      </c>
      <c r="J227" s="270">
        <v>0</v>
      </c>
      <c r="K227" s="270">
        <v>0</v>
      </c>
      <c r="L227" s="270">
        <v>0</v>
      </c>
    </row>
    <row r="228" spans="1:12" ht="25.5" hidden="1" customHeight="1" collapsed="1">
      <c r="A228" s="275">
        <v>3</v>
      </c>
      <c r="B228" s="273">
        <v>1</v>
      </c>
      <c r="C228" s="273">
        <v>5</v>
      </c>
      <c r="D228" s="273">
        <v>1</v>
      </c>
      <c r="E228" s="273">
        <v>1</v>
      </c>
      <c r="F228" s="272">
        <v>2</v>
      </c>
      <c r="G228" s="320" t="s">
        <v>168</v>
      </c>
      <c r="H228" s="261">
        <v>198</v>
      </c>
      <c r="I228" s="270">
        <v>0</v>
      </c>
      <c r="J228" s="270">
        <v>0</v>
      </c>
      <c r="K228" s="270">
        <v>0</v>
      </c>
      <c r="L228" s="270">
        <v>0</v>
      </c>
    </row>
    <row r="229" spans="1:12" ht="28.5" hidden="1" customHeight="1" collapsed="1">
      <c r="A229" s="275">
        <v>3</v>
      </c>
      <c r="B229" s="273">
        <v>1</v>
      </c>
      <c r="C229" s="273">
        <v>5</v>
      </c>
      <c r="D229" s="273">
        <v>1</v>
      </c>
      <c r="E229" s="273">
        <v>1</v>
      </c>
      <c r="F229" s="272">
        <v>3</v>
      </c>
      <c r="G229" s="320" t="s">
        <v>167</v>
      </c>
      <c r="H229" s="261">
        <v>199</v>
      </c>
      <c r="I229" s="270">
        <v>0</v>
      </c>
      <c r="J229" s="270">
        <v>0</v>
      </c>
      <c r="K229" s="270">
        <v>0</v>
      </c>
      <c r="L229" s="270">
        <v>0</v>
      </c>
    </row>
    <row r="230" spans="1:12" s="252" customFormat="1" ht="41.25" hidden="1" customHeight="1" collapsed="1">
      <c r="A230" s="312">
        <v>3</v>
      </c>
      <c r="B230" s="311">
        <v>2</v>
      </c>
      <c r="C230" s="311"/>
      <c r="D230" s="311"/>
      <c r="E230" s="311"/>
      <c r="F230" s="310"/>
      <c r="G230" s="309" t="s">
        <v>166</v>
      </c>
      <c r="H230" s="261">
        <v>200</v>
      </c>
      <c r="I230" s="278">
        <f>SUM(I231+I263)</f>
        <v>0</v>
      </c>
      <c r="J230" s="284">
        <f>SUM(J231+J263)</f>
        <v>0</v>
      </c>
      <c r="K230" s="283">
        <f>SUM(K231+K263)</f>
        <v>0</v>
      </c>
      <c r="L230" s="283">
        <f>SUM(L231+L263)</f>
        <v>0</v>
      </c>
    </row>
    <row r="231" spans="1:12" ht="26.25" hidden="1" customHeight="1" collapsed="1">
      <c r="A231" s="281">
        <v>3</v>
      </c>
      <c r="B231" s="300">
        <v>2</v>
      </c>
      <c r="C231" s="306">
        <v>1</v>
      </c>
      <c r="D231" s="306"/>
      <c r="E231" s="306"/>
      <c r="F231" s="299"/>
      <c r="G231" s="295" t="s">
        <v>165</v>
      </c>
      <c r="H231" s="261">
        <v>201</v>
      </c>
      <c r="I231" s="298">
        <f>SUM(I232+I241+I245+I249+I253+I256+I259)</f>
        <v>0</v>
      </c>
      <c r="J231" s="319">
        <f>SUM(J232+J241+J245+J249+J253+J256+J259)</f>
        <v>0</v>
      </c>
      <c r="K231" s="296">
        <f>SUM(K232+K241+K245+K249+K253+K256+K259)</f>
        <v>0</v>
      </c>
      <c r="L231" s="296">
        <f>SUM(L232+L241+L245+L249+L253+L256+L259)</f>
        <v>0</v>
      </c>
    </row>
    <row r="232" spans="1:12" ht="15.75" hidden="1" customHeight="1" collapsed="1">
      <c r="A232" s="274">
        <v>3</v>
      </c>
      <c r="B232" s="273">
        <v>2</v>
      </c>
      <c r="C232" s="273">
        <v>1</v>
      </c>
      <c r="D232" s="273">
        <v>1</v>
      </c>
      <c r="E232" s="273"/>
      <c r="F232" s="272"/>
      <c r="G232" s="271" t="s">
        <v>131</v>
      </c>
      <c r="H232" s="261">
        <v>202</v>
      </c>
      <c r="I232" s="298">
        <f>I233</f>
        <v>0</v>
      </c>
      <c r="J232" s="298">
        <f>J233</f>
        <v>0</v>
      </c>
      <c r="K232" s="298">
        <f>K233</f>
        <v>0</v>
      </c>
      <c r="L232" s="298">
        <f>L233</f>
        <v>0</v>
      </c>
    </row>
    <row r="233" spans="1:12" ht="12" hidden="1" customHeight="1" collapsed="1">
      <c r="A233" s="274">
        <v>3</v>
      </c>
      <c r="B233" s="274">
        <v>2</v>
      </c>
      <c r="C233" s="273">
        <v>1</v>
      </c>
      <c r="D233" s="273">
        <v>1</v>
      </c>
      <c r="E233" s="273">
        <v>1</v>
      </c>
      <c r="F233" s="272"/>
      <c r="G233" s="271" t="s">
        <v>130</v>
      </c>
      <c r="H233" s="261">
        <v>203</v>
      </c>
      <c r="I233" s="278">
        <f>SUM(I234:I234)</f>
        <v>0</v>
      </c>
      <c r="J233" s="284">
        <f>SUM(J234:J234)</f>
        <v>0</v>
      </c>
      <c r="K233" s="283">
        <f>SUM(K234:K234)</f>
        <v>0</v>
      </c>
      <c r="L233" s="283">
        <f>SUM(L234:L234)</f>
        <v>0</v>
      </c>
    </row>
    <row r="234" spans="1:12" ht="14.25" hidden="1" customHeight="1" collapsed="1">
      <c r="A234" s="281">
        <v>3</v>
      </c>
      <c r="B234" s="281">
        <v>2</v>
      </c>
      <c r="C234" s="306">
        <v>1</v>
      </c>
      <c r="D234" s="306">
        <v>1</v>
      </c>
      <c r="E234" s="306">
        <v>1</v>
      </c>
      <c r="F234" s="299">
        <v>1</v>
      </c>
      <c r="G234" s="295" t="s">
        <v>130</v>
      </c>
      <c r="H234" s="261">
        <v>204</v>
      </c>
      <c r="I234" s="270">
        <v>0</v>
      </c>
      <c r="J234" s="270">
        <v>0</v>
      </c>
      <c r="K234" s="270">
        <v>0</v>
      </c>
      <c r="L234" s="270">
        <v>0</v>
      </c>
    </row>
    <row r="235" spans="1:12" ht="14.25" hidden="1" customHeight="1" collapsed="1">
      <c r="A235" s="281">
        <v>3</v>
      </c>
      <c r="B235" s="306">
        <v>2</v>
      </c>
      <c r="C235" s="306">
        <v>1</v>
      </c>
      <c r="D235" s="306">
        <v>1</v>
      </c>
      <c r="E235" s="306">
        <v>2</v>
      </c>
      <c r="F235" s="299"/>
      <c r="G235" s="295" t="s">
        <v>164</v>
      </c>
      <c r="H235" s="261">
        <v>205</v>
      </c>
      <c r="I235" s="278">
        <f>SUM(I236:I237)</f>
        <v>0</v>
      </c>
      <c r="J235" s="278">
        <f>SUM(J236:J237)</f>
        <v>0</v>
      </c>
      <c r="K235" s="278">
        <f>SUM(K236:K237)</f>
        <v>0</v>
      </c>
      <c r="L235" s="278">
        <f>SUM(L236:L237)</f>
        <v>0</v>
      </c>
    </row>
    <row r="236" spans="1:12" ht="14.25" hidden="1" customHeight="1" collapsed="1">
      <c r="A236" s="281">
        <v>3</v>
      </c>
      <c r="B236" s="306">
        <v>2</v>
      </c>
      <c r="C236" s="306">
        <v>1</v>
      </c>
      <c r="D236" s="306">
        <v>1</v>
      </c>
      <c r="E236" s="306">
        <v>2</v>
      </c>
      <c r="F236" s="299">
        <v>1</v>
      </c>
      <c r="G236" s="295" t="s">
        <v>128</v>
      </c>
      <c r="H236" s="261">
        <v>206</v>
      </c>
      <c r="I236" s="270">
        <v>0</v>
      </c>
      <c r="J236" s="270">
        <v>0</v>
      </c>
      <c r="K236" s="270">
        <v>0</v>
      </c>
      <c r="L236" s="270">
        <v>0</v>
      </c>
    </row>
    <row r="237" spans="1:12" ht="14.25" hidden="1" customHeight="1" collapsed="1">
      <c r="A237" s="281">
        <v>3</v>
      </c>
      <c r="B237" s="306">
        <v>2</v>
      </c>
      <c r="C237" s="306">
        <v>1</v>
      </c>
      <c r="D237" s="306">
        <v>1</v>
      </c>
      <c r="E237" s="306">
        <v>2</v>
      </c>
      <c r="F237" s="299">
        <v>2</v>
      </c>
      <c r="G237" s="295" t="s">
        <v>127</v>
      </c>
      <c r="H237" s="261">
        <v>207</v>
      </c>
      <c r="I237" s="270">
        <v>0</v>
      </c>
      <c r="J237" s="270">
        <v>0</v>
      </c>
      <c r="K237" s="270">
        <v>0</v>
      </c>
      <c r="L237" s="270">
        <v>0</v>
      </c>
    </row>
    <row r="238" spans="1:12" ht="14.25" hidden="1" customHeight="1" collapsed="1">
      <c r="A238" s="281">
        <v>3</v>
      </c>
      <c r="B238" s="306">
        <v>2</v>
      </c>
      <c r="C238" s="306">
        <v>1</v>
      </c>
      <c r="D238" s="306">
        <v>1</v>
      </c>
      <c r="E238" s="306">
        <v>3</v>
      </c>
      <c r="F238" s="318"/>
      <c r="G238" s="295" t="s">
        <v>126</v>
      </c>
      <c r="H238" s="261">
        <v>208</v>
      </c>
      <c r="I238" s="278">
        <f>SUM(I239:I240)</f>
        <v>0</v>
      </c>
      <c r="J238" s="278">
        <f>SUM(J239:J240)</f>
        <v>0</v>
      </c>
      <c r="K238" s="278">
        <f>SUM(K239:K240)</f>
        <v>0</v>
      </c>
      <c r="L238" s="278">
        <f>SUM(L239:L240)</f>
        <v>0</v>
      </c>
    </row>
    <row r="239" spans="1:12" ht="14.25" hidden="1" customHeight="1" collapsed="1">
      <c r="A239" s="281">
        <v>3</v>
      </c>
      <c r="B239" s="306">
        <v>2</v>
      </c>
      <c r="C239" s="306">
        <v>1</v>
      </c>
      <c r="D239" s="306">
        <v>1</v>
      </c>
      <c r="E239" s="306">
        <v>3</v>
      </c>
      <c r="F239" s="299">
        <v>1</v>
      </c>
      <c r="G239" s="295" t="s">
        <v>125</v>
      </c>
      <c r="H239" s="261">
        <v>209</v>
      </c>
      <c r="I239" s="270">
        <v>0</v>
      </c>
      <c r="J239" s="270">
        <v>0</v>
      </c>
      <c r="K239" s="270">
        <v>0</v>
      </c>
      <c r="L239" s="270">
        <v>0</v>
      </c>
    </row>
    <row r="240" spans="1:12" ht="14.25" hidden="1" customHeight="1" collapsed="1">
      <c r="A240" s="281">
        <v>3</v>
      </c>
      <c r="B240" s="306">
        <v>2</v>
      </c>
      <c r="C240" s="306">
        <v>1</v>
      </c>
      <c r="D240" s="306">
        <v>1</v>
      </c>
      <c r="E240" s="306">
        <v>3</v>
      </c>
      <c r="F240" s="299">
        <v>2</v>
      </c>
      <c r="G240" s="295" t="s">
        <v>163</v>
      </c>
      <c r="H240" s="261">
        <v>210</v>
      </c>
      <c r="I240" s="270">
        <v>0</v>
      </c>
      <c r="J240" s="270">
        <v>0</v>
      </c>
      <c r="K240" s="270">
        <v>0</v>
      </c>
      <c r="L240" s="270">
        <v>0</v>
      </c>
    </row>
    <row r="241" spans="1:12" ht="27" hidden="1" customHeight="1" collapsed="1">
      <c r="A241" s="274">
        <v>3</v>
      </c>
      <c r="B241" s="273">
        <v>2</v>
      </c>
      <c r="C241" s="273">
        <v>1</v>
      </c>
      <c r="D241" s="273">
        <v>2</v>
      </c>
      <c r="E241" s="273"/>
      <c r="F241" s="272"/>
      <c r="G241" s="271" t="s">
        <v>162</v>
      </c>
      <c r="H241" s="261">
        <v>211</v>
      </c>
      <c r="I241" s="278">
        <f>I242</f>
        <v>0</v>
      </c>
      <c r="J241" s="278">
        <f>J242</f>
        <v>0</v>
      </c>
      <c r="K241" s="278">
        <f>K242</f>
        <v>0</v>
      </c>
      <c r="L241" s="278">
        <f>L242</f>
        <v>0</v>
      </c>
    </row>
    <row r="242" spans="1:12" ht="14.25" hidden="1" customHeight="1" collapsed="1">
      <c r="A242" s="274">
        <v>3</v>
      </c>
      <c r="B242" s="273">
        <v>2</v>
      </c>
      <c r="C242" s="273">
        <v>1</v>
      </c>
      <c r="D242" s="273">
        <v>2</v>
      </c>
      <c r="E242" s="273">
        <v>1</v>
      </c>
      <c r="F242" s="272"/>
      <c r="G242" s="271" t="s">
        <v>162</v>
      </c>
      <c r="H242" s="261">
        <v>212</v>
      </c>
      <c r="I242" s="278">
        <f>SUM(I243:I244)</f>
        <v>0</v>
      </c>
      <c r="J242" s="284">
        <f>SUM(J243:J244)</f>
        <v>0</v>
      </c>
      <c r="K242" s="283">
        <f>SUM(K243:K244)</f>
        <v>0</v>
      </c>
      <c r="L242" s="283">
        <f>SUM(L243:L244)</f>
        <v>0</v>
      </c>
    </row>
    <row r="243" spans="1:12" ht="27" hidden="1" customHeight="1" collapsed="1">
      <c r="A243" s="281">
        <v>3</v>
      </c>
      <c r="B243" s="300">
        <v>2</v>
      </c>
      <c r="C243" s="306">
        <v>1</v>
      </c>
      <c r="D243" s="306">
        <v>2</v>
      </c>
      <c r="E243" s="306">
        <v>1</v>
      </c>
      <c r="F243" s="299">
        <v>1</v>
      </c>
      <c r="G243" s="295" t="s">
        <v>161</v>
      </c>
      <c r="H243" s="261">
        <v>213</v>
      </c>
      <c r="I243" s="270">
        <v>0</v>
      </c>
      <c r="J243" s="270">
        <v>0</v>
      </c>
      <c r="K243" s="270">
        <v>0</v>
      </c>
      <c r="L243" s="270">
        <v>0</v>
      </c>
    </row>
    <row r="244" spans="1:12" ht="25.5" hidden="1" customHeight="1" collapsed="1">
      <c r="A244" s="274">
        <v>3</v>
      </c>
      <c r="B244" s="273">
        <v>2</v>
      </c>
      <c r="C244" s="273">
        <v>1</v>
      </c>
      <c r="D244" s="273">
        <v>2</v>
      </c>
      <c r="E244" s="273">
        <v>1</v>
      </c>
      <c r="F244" s="272">
        <v>2</v>
      </c>
      <c r="G244" s="271" t="s">
        <v>160</v>
      </c>
      <c r="H244" s="261">
        <v>214</v>
      </c>
      <c r="I244" s="270">
        <v>0</v>
      </c>
      <c r="J244" s="270">
        <v>0</v>
      </c>
      <c r="K244" s="270">
        <v>0</v>
      </c>
      <c r="L244" s="270">
        <v>0</v>
      </c>
    </row>
    <row r="245" spans="1:12" ht="26.25" hidden="1" customHeight="1" collapsed="1">
      <c r="A245" s="291">
        <v>3</v>
      </c>
      <c r="B245" s="290">
        <v>2</v>
      </c>
      <c r="C245" s="290">
        <v>1</v>
      </c>
      <c r="D245" s="290">
        <v>3</v>
      </c>
      <c r="E245" s="290"/>
      <c r="F245" s="289"/>
      <c r="G245" s="316" t="s">
        <v>159</v>
      </c>
      <c r="H245" s="261">
        <v>215</v>
      </c>
      <c r="I245" s="288">
        <f>I246</f>
        <v>0</v>
      </c>
      <c r="J245" s="287">
        <f>J246</f>
        <v>0</v>
      </c>
      <c r="K245" s="286">
        <f>K246</f>
        <v>0</v>
      </c>
      <c r="L245" s="286">
        <f>L246</f>
        <v>0</v>
      </c>
    </row>
    <row r="246" spans="1:12" ht="29.25" hidden="1" customHeight="1" collapsed="1">
      <c r="A246" s="274">
        <v>3</v>
      </c>
      <c r="B246" s="273">
        <v>2</v>
      </c>
      <c r="C246" s="273">
        <v>1</v>
      </c>
      <c r="D246" s="273">
        <v>3</v>
      </c>
      <c r="E246" s="273">
        <v>1</v>
      </c>
      <c r="F246" s="272"/>
      <c r="G246" s="316" t="s">
        <v>159</v>
      </c>
      <c r="H246" s="261">
        <v>216</v>
      </c>
      <c r="I246" s="278">
        <f>I247+I248</f>
        <v>0</v>
      </c>
      <c r="J246" s="278">
        <f>J247+J248</f>
        <v>0</v>
      </c>
      <c r="K246" s="278">
        <f>K247+K248</f>
        <v>0</v>
      </c>
      <c r="L246" s="278">
        <f>L247+L248</f>
        <v>0</v>
      </c>
    </row>
    <row r="247" spans="1:12" ht="30" hidden="1" customHeight="1" collapsed="1">
      <c r="A247" s="274">
        <v>3</v>
      </c>
      <c r="B247" s="273">
        <v>2</v>
      </c>
      <c r="C247" s="273">
        <v>1</v>
      </c>
      <c r="D247" s="273">
        <v>3</v>
      </c>
      <c r="E247" s="273">
        <v>1</v>
      </c>
      <c r="F247" s="272">
        <v>1</v>
      </c>
      <c r="G247" s="271" t="s">
        <v>158</v>
      </c>
      <c r="H247" s="261">
        <v>217</v>
      </c>
      <c r="I247" s="270">
        <v>0</v>
      </c>
      <c r="J247" s="270">
        <v>0</v>
      </c>
      <c r="K247" s="270">
        <v>0</v>
      </c>
      <c r="L247" s="270">
        <v>0</v>
      </c>
    </row>
    <row r="248" spans="1:12" ht="27.75" hidden="1" customHeight="1" collapsed="1">
      <c r="A248" s="274">
        <v>3</v>
      </c>
      <c r="B248" s="273">
        <v>2</v>
      </c>
      <c r="C248" s="273">
        <v>1</v>
      </c>
      <c r="D248" s="273">
        <v>3</v>
      </c>
      <c r="E248" s="273">
        <v>1</v>
      </c>
      <c r="F248" s="272">
        <v>2</v>
      </c>
      <c r="G248" s="271" t="s">
        <v>157</v>
      </c>
      <c r="H248" s="261">
        <v>218</v>
      </c>
      <c r="I248" s="277">
        <v>0</v>
      </c>
      <c r="J248" s="317">
        <v>0</v>
      </c>
      <c r="K248" s="277">
        <v>0</v>
      </c>
      <c r="L248" s="277">
        <v>0</v>
      </c>
    </row>
    <row r="249" spans="1:12" ht="12" hidden="1" customHeight="1" collapsed="1">
      <c r="A249" s="274">
        <v>3</v>
      </c>
      <c r="B249" s="273">
        <v>2</v>
      </c>
      <c r="C249" s="273">
        <v>1</v>
      </c>
      <c r="D249" s="273">
        <v>4</v>
      </c>
      <c r="E249" s="273"/>
      <c r="F249" s="272"/>
      <c r="G249" s="271" t="s">
        <v>156</v>
      </c>
      <c r="H249" s="261">
        <v>219</v>
      </c>
      <c r="I249" s="278">
        <f>I250</f>
        <v>0</v>
      </c>
      <c r="J249" s="283">
        <f>J250</f>
        <v>0</v>
      </c>
      <c r="K249" s="278">
        <f>K250</f>
        <v>0</v>
      </c>
      <c r="L249" s="283">
        <f>L250</f>
        <v>0</v>
      </c>
    </row>
    <row r="250" spans="1:12" ht="14.25" hidden="1" customHeight="1" collapsed="1">
      <c r="A250" s="291">
        <v>3</v>
      </c>
      <c r="B250" s="290">
        <v>2</v>
      </c>
      <c r="C250" s="290">
        <v>1</v>
      </c>
      <c r="D250" s="290">
        <v>4</v>
      </c>
      <c r="E250" s="290">
        <v>1</v>
      </c>
      <c r="F250" s="289"/>
      <c r="G250" s="316" t="s">
        <v>156</v>
      </c>
      <c r="H250" s="261">
        <v>220</v>
      </c>
      <c r="I250" s="288">
        <f>SUM(I251:I252)</f>
        <v>0</v>
      </c>
      <c r="J250" s="287">
        <f>SUM(J251:J252)</f>
        <v>0</v>
      </c>
      <c r="K250" s="286">
        <f>SUM(K251:K252)</f>
        <v>0</v>
      </c>
      <c r="L250" s="286">
        <f>SUM(L251:L252)</f>
        <v>0</v>
      </c>
    </row>
    <row r="251" spans="1:12" ht="25.5" hidden="1" customHeight="1" collapsed="1">
      <c r="A251" s="274">
        <v>3</v>
      </c>
      <c r="B251" s="273">
        <v>2</v>
      </c>
      <c r="C251" s="273">
        <v>1</v>
      </c>
      <c r="D251" s="273">
        <v>4</v>
      </c>
      <c r="E251" s="273">
        <v>1</v>
      </c>
      <c r="F251" s="272">
        <v>1</v>
      </c>
      <c r="G251" s="271" t="s">
        <v>155</v>
      </c>
      <c r="H251" s="261">
        <v>221</v>
      </c>
      <c r="I251" s="270">
        <v>0</v>
      </c>
      <c r="J251" s="270">
        <v>0</v>
      </c>
      <c r="K251" s="270">
        <v>0</v>
      </c>
      <c r="L251" s="270">
        <v>0</v>
      </c>
    </row>
    <row r="252" spans="1:12" ht="18.75" hidden="1" customHeight="1" collapsed="1">
      <c r="A252" s="274">
        <v>3</v>
      </c>
      <c r="B252" s="273">
        <v>2</v>
      </c>
      <c r="C252" s="273">
        <v>1</v>
      </c>
      <c r="D252" s="273">
        <v>4</v>
      </c>
      <c r="E252" s="273">
        <v>1</v>
      </c>
      <c r="F252" s="272">
        <v>2</v>
      </c>
      <c r="G252" s="271" t="s">
        <v>154</v>
      </c>
      <c r="H252" s="261">
        <v>222</v>
      </c>
      <c r="I252" s="270">
        <v>0</v>
      </c>
      <c r="J252" s="270">
        <v>0</v>
      </c>
      <c r="K252" s="270">
        <v>0</v>
      </c>
      <c r="L252" s="270">
        <v>0</v>
      </c>
    </row>
    <row r="253" spans="1:12" hidden="1" collapsed="1">
      <c r="A253" s="274">
        <v>3</v>
      </c>
      <c r="B253" s="273">
        <v>2</v>
      </c>
      <c r="C253" s="273">
        <v>1</v>
      </c>
      <c r="D253" s="273">
        <v>5</v>
      </c>
      <c r="E253" s="273"/>
      <c r="F253" s="272"/>
      <c r="G253" s="271" t="s">
        <v>153</v>
      </c>
      <c r="H253" s="261">
        <v>223</v>
      </c>
      <c r="I253" s="278">
        <f t="shared" ref="I253:L254" si="25">I254</f>
        <v>0</v>
      </c>
      <c r="J253" s="284">
        <f t="shared" si="25"/>
        <v>0</v>
      </c>
      <c r="K253" s="283">
        <f t="shared" si="25"/>
        <v>0</v>
      </c>
      <c r="L253" s="283">
        <f t="shared" si="25"/>
        <v>0</v>
      </c>
    </row>
    <row r="254" spans="1:12" ht="16.5" hidden="1" customHeight="1" collapsed="1">
      <c r="A254" s="274">
        <v>3</v>
      </c>
      <c r="B254" s="273">
        <v>2</v>
      </c>
      <c r="C254" s="273">
        <v>1</v>
      </c>
      <c r="D254" s="273">
        <v>5</v>
      </c>
      <c r="E254" s="273">
        <v>1</v>
      </c>
      <c r="F254" s="272"/>
      <c r="G254" s="271" t="s">
        <v>153</v>
      </c>
      <c r="H254" s="261">
        <v>224</v>
      </c>
      <c r="I254" s="283">
        <f t="shared" si="25"/>
        <v>0</v>
      </c>
      <c r="J254" s="284">
        <f t="shared" si="25"/>
        <v>0</v>
      </c>
      <c r="K254" s="283">
        <f t="shared" si="25"/>
        <v>0</v>
      </c>
      <c r="L254" s="283">
        <f t="shared" si="25"/>
        <v>0</v>
      </c>
    </row>
    <row r="255" spans="1:12" hidden="1" collapsed="1">
      <c r="A255" s="300">
        <v>3</v>
      </c>
      <c r="B255" s="306">
        <v>2</v>
      </c>
      <c r="C255" s="306">
        <v>1</v>
      </c>
      <c r="D255" s="306">
        <v>5</v>
      </c>
      <c r="E255" s="306">
        <v>1</v>
      </c>
      <c r="F255" s="299">
        <v>1</v>
      </c>
      <c r="G255" s="271" t="s">
        <v>153</v>
      </c>
      <c r="H255" s="261">
        <v>225</v>
      </c>
      <c r="I255" s="277">
        <v>0</v>
      </c>
      <c r="J255" s="277">
        <v>0</v>
      </c>
      <c r="K255" s="277">
        <v>0</v>
      </c>
      <c r="L255" s="277">
        <v>0</v>
      </c>
    </row>
    <row r="256" spans="1:12" hidden="1" collapsed="1">
      <c r="A256" s="274">
        <v>3</v>
      </c>
      <c r="B256" s="273">
        <v>2</v>
      </c>
      <c r="C256" s="273">
        <v>1</v>
      </c>
      <c r="D256" s="273">
        <v>6</v>
      </c>
      <c r="E256" s="273"/>
      <c r="F256" s="272"/>
      <c r="G256" s="271" t="s">
        <v>113</v>
      </c>
      <c r="H256" s="261">
        <v>226</v>
      </c>
      <c r="I256" s="278">
        <f t="shared" ref="I256:L257" si="26">I257</f>
        <v>0</v>
      </c>
      <c r="J256" s="284">
        <f t="shared" si="26"/>
        <v>0</v>
      </c>
      <c r="K256" s="283">
        <f t="shared" si="26"/>
        <v>0</v>
      </c>
      <c r="L256" s="283">
        <f t="shared" si="26"/>
        <v>0</v>
      </c>
    </row>
    <row r="257" spans="1:12" hidden="1" collapsed="1">
      <c r="A257" s="274">
        <v>3</v>
      </c>
      <c r="B257" s="274">
        <v>2</v>
      </c>
      <c r="C257" s="273">
        <v>1</v>
      </c>
      <c r="D257" s="273">
        <v>6</v>
      </c>
      <c r="E257" s="273">
        <v>1</v>
      </c>
      <c r="F257" s="272"/>
      <c r="G257" s="271" t="s">
        <v>113</v>
      </c>
      <c r="H257" s="261">
        <v>227</v>
      </c>
      <c r="I257" s="278">
        <f t="shared" si="26"/>
        <v>0</v>
      </c>
      <c r="J257" s="284">
        <f t="shared" si="26"/>
        <v>0</v>
      </c>
      <c r="K257" s="283">
        <f t="shared" si="26"/>
        <v>0</v>
      </c>
      <c r="L257" s="283">
        <f t="shared" si="26"/>
        <v>0</v>
      </c>
    </row>
    <row r="258" spans="1:12" ht="15.75" hidden="1" customHeight="1" collapsed="1">
      <c r="A258" s="291">
        <v>3</v>
      </c>
      <c r="B258" s="291">
        <v>2</v>
      </c>
      <c r="C258" s="273">
        <v>1</v>
      </c>
      <c r="D258" s="273">
        <v>6</v>
      </c>
      <c r="E258" s="273">
        <v>1</v>
      </c>
      <c r="F258" s="272">
        <v>1</v>
      </c>
      <c r="G258" s="271" t="s">
        <v>113</v>
      </c>
      <c r="H258" s="261">
        <v>228</v>
      </c>
      <c r="I258" s="277">
        <v>0</v>
      </c>
      <c r="J258" s="277">
        <v>0</v>
      </c>
      <c r="K258" s="277">
        <v>0</v>
      </c>
      <c r="L258" s="277">
        <v>0</v>
      </c>
    </row>
    <row r="259" spans="1:12" ht="13.5" hidden="1" customHeight="1" collapsed="1">
      <c r="A259" s="274">
        <v>3</v>
      </c>
      <c r="B259" s="274">
        <v>2</v>
      </c>
      <c r="C259" s="273">
        <v>1</v>
      </c>
      <c r="D259" s="273">
        <v>7</v>
      </c>
      <c r="E259" s="273"/>
      <c r="F259" s="272"/>
      <c r="G259" s="271" t="s">
        <v>141</v>
      </c>
      <c r="H259" s="261">
        <v>229</v>
      </c>
      <c r="I259" s="278">
        <f>I260</f>
        <v>0</v>
      </c>
      <c r="J259" s="284">
        <f>J260</f>
        <v>0</v>
      </c>
      <c r="K259" s="283">
        <f>K260</f>
        <v>0</v>
      </c>
      <c r="L259" s="283">
        <f>L260</f>
        <v>0</v>
      </c>
    </row>
    <row r="260" spans="1:12" hidden="1" collapsed="1">
      <c r="A260" s="274">
        <v>3</v>
      </c>
      <c r="B260" s="273">
        <v>2</v>
      </c>
      <c r="C260" s="273">
        <v>1</v>
      </c>
      <c r="D260" s="273">
        <v>7</v>
      </c>
      <c r="E260" s="273">
        <v>1</v>
      </c>
      <c r="F260" s="272"/>
      <c r="G260" s="271" t="s">
        <v>141</v>
      </c>
      <c r="H260" s="261">
        <v>230</v>
      </c>
      <c r="I260" s="278">
        <f>I261+I262</f>
        <v>0</v>
      </c>
      <c r="J260" s="278">
        <f>J261+J262</f>
        <v>0</v>
      </c>
      <c r="K260" s="278">
        <f>K261+K262</f>
        <v>0</v>
      </c>
      <c r="L260" s="278">
        <f>L261+L262</f>
        <v>0</v>
      </c>
    </row>
    <row r="261" spans="1:12" ht="27" hidden="1" customHeight="1" collapsed="1">
      <c r="A261" s="274">
        <v>3</v>
      </c>
      <c r="B261" s="273">
        <v>2</v>
      </c>
      <c r="C261" s="273">
        <v>1</v>
      </c>
      <c r="D261" s="273">
        <v>7</v>
      </c>
      <c r="E261" s="273">
        <v>1</v>
      </c>
      <c r="F261" s="272">
        <v>1</v>
      </c>
      <c r="G261" s="271" t="s">
        <v>140</v>
      </c>
      <c r="H261" s="261">
        <v>231</v>
      </c>
      <c r="I261" s="307">
        <v>0</v>
      </c>
      <c r="J261" s="270">
        <v>0</v>
      </c>
      <c r="K261" s="270">
        <v>0</v>
      </c>
      <c r="L261" s="270">
        <v>0</v>
      </c>
    </row>
    <row r="262" spans="1:12" ht="24.75" hidden="1" customHeight="1" collapsed="1">
      <c r="A262" s="274">
        <v>3</v>
      </c>
      <c r="B262" s="273">
        <v>2</v>
      </c>
      <c r="C262" s="273">
        <v>1</v>
      </c>
      <c r="D262" s="273">
        <v>7</v>
      </c>
      <c r="E262" s="273">
        <v>1</v>
      </c>
      <c r="F262" s="272">
        <v>2</v>
      </c>
      <c r="G262" s="271" t="s">
        <v>139</v>
      </c>
      <c r="H262" s="261">
        <v>232</v>
      </c>
      <c r="I262" s="270">
        <v>0</v>
      </c>
      <c r="J262" s="270">
        <v>0</v>
      </c>
      <c r="K262" s="270">
        <v>0</v>
      </c>
      <c r="L262" s="270">
        <v>0</v>
      </c>
    </row>
    <row r="263" spans="1:12" ht="38.25" hidden="1" customHeight="1" collapsed="1">
      <c r="A263" s="274">
        <v>3</v>
      </c>
      <c r="B263" s="273">
        <v>2</v>
      </c>
      <c r="C263" s="273">
        <v>2</v>
      </c>
      <c r="D263" s="315"/>
      <c r="E263" s="315"/>
      <c r="F263" s="314"/>
      <c r="G263" s="271" t="s">
        <v>152</v>
      </c>
      <c r="H263" s="261">
        <v>233</v>
      </c>
      <c r="I263" s="278">
        <f>SUM(I264+I273+I277+I281+I285+I288+I291)</f>
        <v>0</v>
      </c>
      <c r="J263" s="284">
        <f>SUM(J264+J273+J277+J281+J285+J288+J291)</f>
        <v>0</v>
      </c>
      <c r="K263" s="283">
        <f>SUM(K264+K273+K277+K281+K285+K288+K291)</f>
        <v>0</v>
      </c>
      <c r="L263" s="283">
        <f>SUM(L264+L273+L277+L281+L285+L288+L291)</f>
        <v>0</v>
      </c>
    </row>
    <row r="264" spans="1:12" hidden="1" collapsed="1">
      <c r="A264" s="274">
        <v>3</v>
      </c>
      <c r="B264" s="273">
        <v>2</v>
      </c>
      <c r="C264" s="273">
        <v>2</v>
      </c>
      <c r="D264" s="273">
        <v>1</v>
      </c>
      <c r="E264" s="273"/>
      <c r="F264" s="272"/>
      <c r="G264" s="271" t="s">
        <v>136</v>
      </c>
      <c r="H264" s="261">
        <v>234</v>
      </c>
      <c r="I264" s="278">
        <f>I265</f>
        <v>0</v>
      </c>
      <c r="J264" s="278">
        <f>J265</f>
        <v>0</v>
      </c>
      <c r="K264" s="278">
        <f>K265</f>
        <v>0</v>
      </c>
      <c r="L264" s="278">
        <f>L265</f>
        <v>0</v>
      </c>
    </row>
    <row r="265" spans="1:12" hidden="1" collapsed="1">
      <c r="A265" s="275">
        <v>3</v>
      </c>
      <c r="B265" s="274">
        <v>2</v>
      </c>
      <c r="C265" s="273">
        <v>2</v>
      </c>
      <c r="D265" s="273">
        <v>1</v>
      </c>
      <c r="E265" s="273">
        <v>1</v>
      </c>
      <c r="F265" s="272"/>
      <c r="G265" s="271" t="s">
        <v>130</v>
      </c>
      <c r="H265" s="261">
        <v>235</v>
      </c>
      <c r="I265" s="278">
        <f>SUM(I266)</f>
        <v>0</v>
      </c>
      <c r="J265" s="278">
        <f>SUM(J266)</f>
        <v>0</v>
      </c>
      <c r="K265" s="278">
        <f>SUM(K266)</f>
        <v>0</v>
      </c>
      <c r="L265" s="278">
        <f>SUM(L266)</f>
        <v>0</v>
      </c>
    </row>
    <row r="266" spans="1:12" hidden="1" collapsed="1">
      <c r="A266" s="275">
        <v>3</v>
      </c>
      <c r="B266" s="274">
        <v>2</v>
      </c>
      <c r="C266" s="273">
        <v>2</v>
      </c>
      <c r="D266" s="273">
        <v>1</v>
      </c>
      <c r="E266" s="273">
        <v>1</v>
      </c>
      <c r="F266" s="272">
        <v>1</v>
      </c>
      <c r="G266" s="271" t="s">
        <v>130</v>
      </c>
      <c r="H266" s="261">
        <v>236</v>
      </c>
      <c r="I266" s="270">
        <v>0</v>
      </c>
      <c r="J266" s="270">
        <v>0</v>
      </c>
      <c r="K266" s="270">
        <v>0</v>
      </c>
      <c r="L266" s="270">
        <v>0</v>
      </c>
    </row>
    <row r="267" spans="1:12" ht="15" hidden="1" customHeight="1" collapsed="1">
      <c r="A267" s="275">
        <v>3</v>
      </c>
      <c r="B267" s="274">
        <v>2</v>
      </c>
      <c r="C267" s="273">
        <v>2</v>
      </c>
      <c r="D267" s="273">
        <v>1</v>
      </c>
      <c r="E267" s="273">
        <v>2</v>
      </c>
      <c r="F267" s="272"/>
      <c r="G267" s="271" t="s">
        <v>129</v>
      </c>
      <c r="H267" s="261">
        <v>237</v>
      </c>
      <c r="I267" s="278">
        <f>SUM(I268:I269)</f>
        <v>0</v>
      </c>
      <c r="J267" s="278">
        <f>SUM(J268:J269)</f>
        <v>0</v>
      </c>
      <c r="K267" s="278">
        <f>SUM(K268:K269)</f>
        <v>0</v>
      </c>
      <c r="L267" s="278">
        <f>SUM(L268:L269)</f>
        <v>0</v>
      </c>
    </row>
    <row r="268" spans="1:12" ht="15" hidden="1" customHeight="1" collapsed="1">
      <c r="A268" s="275">
        <v>3</v>
      </c>
      <c r="B268" s="274">
        <v>2</v>
      </c>
      <c r="C268" s="273">
        <v>2</v>
      </c>
      <c r="D268" s="273">
        <v>1</v>
      </c>
      <c r="E268" s="273">
        <v>2</v>
      </c>
      <c r="F268" s="272">
        <v>1</v>
      </c>
      <c r="G268" s="271" t="s">
        <v>128</v>
      </c>
      <c r="H268" s="261">
        <v>238</v>
      </c>
      <c r="I268" s="270">
        <v>0</v>
      </c>
      <c r="J268" s="307">
        <v>0</v>
      </c>
      <c r="K268" s="270">
        <v>0</v>
      </c>
      <c r="L268" s="270">
        <v>0</v>
      </c>
    </row>
    <row r="269" spans="1:12" ht="15" hidden="1" customHeight="1" collapsed="1">
      <c r="A269" s="275">
        <v>3</v>
      </c>
      <c r="B269" s="274">
        <v>2</v>
      </c>
      <c r="C269" s="273">
        <v>2</v>
      </c>
      <c r="D269" s="273">
        <v>1</v>
      </c>
      <c r="E269" s="273">
        <v>2</v>
      </c>
      <c r="F269" s="272">
        <v>2</v>
      </c>
      <c r="G269" s="271" t="s">
        <v>127</v>
      </c>
      <c r="H269" s="261">
        <v>239</v>
      </c>
      <c r="I269" s="270">
        <v>0</v>
      </c>
      <c r="J269" s="307">
        <v>0</v>
      </c>
      <c r="K269" s="270">
        <v>0</v>
      </c>
      <c r="L269" s="270">
        <v>0</v>
      </c>
    </row>
    <row r="270" spans="1:12" ht="15" hidden="1" customHeight="1" collapsed="1">
      <c r="A270" s="275">
        <v>3</v>
      </c>
      <c r="B270" s="274">
        <v>2</v>
      </c>
      <c r="C270" s="273">
        <v>2</v>
      </c>
      <c r="D270" s="273">
        <v>1</v>
      </c>
      <c r="E270" s="273">
        <v>3</v>
      </c>
      <c r="F270" s="272"/>
      <c r="G270" s="271" t="s">
        <v>126</v>
      </c>
      <c r="H270" s="261">
        <v>240</v>
      </c>
      <c r="I270" s="278">
        <f>SUM(I271:I272)</f>
        <v>0</v>
      </c>
      <c r="J270" s="278">
        <f>SUM(J271:J272)</f>
        <v>0</v>
      </c>
      <c r="K270" s="278">
        <f>SUM(K271:K272)</f>
        <v>0</v>
      </c>
      <c r="L270" s="278">
        <f>SUM(L271:L272)</f>
        <v>0</v>
      </c>
    </row>
    <row r="271" spans="1:12" ht="15" hidden="1" customHeight="1" collapsed="1">
      <c r="A271" s="275">
        <v>3</v>
      </c>
      <c r="B271" s="274">
        <v>2</v>
      </c>
      <c r="C271" s="273">
        <v>2</v>
      </c>
      <c r="D271" s="273">
        <v>1</v>
      </c>
      <c r="E271" s="273">
        <v>3</v>
      </c>
      <c r="F271" s="272">
        <v>1</v>
      </c>
      <c r="G271" s="271" t="s">
        <v>125</v>
      </c>
      <c r="H271" s="261">
        <v>241</v>
      </c>
      <c r="I271" s="270">
        <v>0</v>
      </c>
      <c r="J271" s="307">
        <v>0</v>
      </c>
      <c r="K271" s="270">
        <v>0</v>
      </c>
      <c r="L271" s="270">
        <v>0</v>
      </c>
    </row>
    <row r="272" spans="1:12" ht="15" hidden="1" customHeight="1" collapsed="1">
      <c r="A272" s="275">
        <v>3</v>
      </c>
      <c r="B272" s="274">
        <v>2</v>
      </c>
      <c r="C272" s="273">
        <v>2</v>
      </c>
      <c r="D272" s="273">
        <v>1</v>
      </c>
      <c r="E272" s="273">
        <v>3</v>
      </c>
      <c r="F272" s="272">
        <v>2</v>
      </c>
      <c r="G272" s="271" t="s">
        <v>124</v>
      </c>
      <c r="H272" s="261">
        <v>242</v>
      </c>
      <c r="I272" s="270">
        <v>0</v>
      </c>
      <c r="J272" s="307">
        <v>0</v>
      </c>
      <c r="K272" s="270">
        <v>0</v>
      </c>
      <c r="L272" s="270">
        <v>0</v>
      </c>
    </row>
    <row r="273" spans="1:12" ht="25.5" hidden="1" customHeight="1" collapsed="1">
      <c r="A273" s="275">
        <v>3</v>
      </c>
      <c r="B273" s="274">
        <v>2</v>
      </c>
      <c r="C273" s="273">
        <v>2</v>
      </c>
      <c r="D273" s="273">
        <v>2</v>
      </c>
      <c r="E273" s="273"/>
      <c r="F273" s="272"/>
      <c r="G273" s="271" t="s">
        <v>151</v>
      </c>
      <c r="H273" s="261">
        <v>243</v>
      </c>
      <c r="I273" s="278">
        <f>I274</f>
        <v>0</v>
      </c>
      <c r="J273" s="283">
        <f>J274</f>
        <v>0</v>
      </c>
      <c r="K273" s="278">
        <f>K274</f>
        <v>0</v>
      </c>
      <c r="L273" s="283">
        <f>L274</f>
        <v>0</v>
      </c>
    </row>
    <row r="274" spans="1:12" ht="20.25" hidden="1" customHeight="1" collapsed="1">
      <c r="A274" s="274">
        <v>3</v>
      </c>
      <c r="B274" s="273">
        <v>2</v>
      </c>
      <c r="C274" s="290">
        <v>2</v>
      </c>
      <c r="D274" s="290">
        <v>2</v>
      </c>
      <c r="E274" s="290">
        <v>1</v>
      </c>
      <c r="F274" s="289"/>
      <c r="G274" s="271" t="s">
        <v>151</v>
      </c>
      <c r="H274" s="261">
        <v>244</v>
      </c>
      <c r="I274" s="288">
        <f>SUM(I275:I276)</f>
        <v>0</v>
      </c>
      <c r="J274" s="287">
        <f>SUM(J275:J276)</f>
        <v>0</v>
      </c>
      <c r="K274" s="286">
        <f>SUM(K275:K276)</f>
        <v>0</v>
      </c>
      <c r="L274" s="286">
        <f>SUM(L275:L276)</f>
        <v>0</v>
      </c>
    </row>
    <row r="275" spans="1:12" ht="25.5" hidden="1" customHeight="1" collapsed="1">
      <c r="A275" s="274">
        <v>3</v>
      </c>
      <c r="B275" s="273">
        <v>2</v>
      </c>
      <c r="C275" s="273">
        <v>2</v>
      </c>
      <c r="D275" s="273">
        <v>2</v>
      </c>
      <c r="E275" s="273">
        <v>1</v>
      </c>
      <c r="F275" s="272">
        <v>1</v>
      </c>
      <c r="G275" s="271" t="s">
        <v>150</v>
      </c>
      <c r="H275" s="261">
        <v>245</v>
      </c>
      <c r="I275" s="270">
        <v>0</v>
      </c>
      <c r="J275" s="270">
        <v>0</v>
      </c>
      <c r="K275" s="270">
        <v>0</v>
      </c>
      <c r="L275" s="270">
        <v>0</v>
      </c>
    </row>
    <row r="276" spans="1:12" ht="25.5" hidden="1" customHeight="1" collapsed="1">
      <c r="A276" s="274">
        <v>3</v>
      </c>
      <c r="B276" s="273">
        <v>2</v>
      </c>
      <c r="C276" s="273">
        <v>2</v>
      </c>
      <c r="D276" s="273">
        <v>2</v>
      </c>
      <c r="E276" s="273">
        <v>1</v>
      </c>
      <c r="F276" s="272">
        <v>2</v>
      </c>
      <c r="G276" s="275" t="s">
        <v>149</v>
      </c>
      <c r="H276" s="261">
        <v>246</v>
      </c>
      <c r="I276" s="270">
        <v>0</v>
      </c>
      <c r="J276" s="270">
        <v>0</v>
      </c>
      <c r="K276" s="270">
        <v>0</v>
      </c>
      <c r="L276" s="270">
        <v>0</v>
      </c>
    </row>
    <row r="277" spans="1:12" ht="25.5" hidden="1" customHeight="1" collapsed="1">
      <c r="A277" s="274">
        <v>3</v>
      </c>
      <c r="B277" s="273">
        <v>2</v>
      </c>
      <c r="C277" s="273">
        <v>2</v>
      </c>
      <c r="D277" s="273">
        <v>3</v>
      </c>
      <c r="E277" s="273"/>
      <c r="F277" s="272"/>
      <c r="G277" s="271" t="s">
        <v>148</v>
      </c>
      <c r="H277" s="261">
        <v>247</v>
      </c>
      <c r="I277" s="278">
        <f>I278</f>
        <v>0</v>
      </c>
      <c r="J277" s="284">
        <f>J278</f>
        <v>0</v>
      </c>
      <c r="K277" s="283">
        <f>K278</f>
        <v>0</v>
      </c>
      <c r="L277" s="283">
        <f>L278</f>
        <v>0</v>
      </c>
    </row>
    <row r="278" spans="1:12" ht="30" hidden="1" customHeight="1" collapsed="1">
      <c r="A278" s="291">
        <v>3</v>
      </c>
      <c r="B278" s="273">
        <v>2</v>
      </c>
      <c r="C278" s="273">
        <v>2</v>
      </c>
      <c r="D278" s="273">
        <v>3</v>
      </c>
      <c r="E278" s="273">
        <v>1</v>
      </c>
      <c r="F278" s="272"/>
      <c r="G278" s="271" t="s">
        <v>148</v>
      </c>
      <c r="H278" s="261">
        <v>248</v>
      </c>
      <c r="I278" s="278">
        <f>I279+I280</f>
        <v>0</v>
      </c>
      <c r="J278" s="278">
        <f>J279+J280</f>
        <v>0</v>
      </c>
      <c r="K278" s="278">
        <f>K279+K280</f>
        <v>0</v>
      </c>
      <c r="L278" s="278">
        <f>L279+L280</f>
        <v>0</v>
      </c>
    </row>
    <row r="279" spans="1:12" ht="31.5" hidden="1" customHeight="1" collapsed="1">
      <c r="A279" s="291">
        <v>3</v>
      </c>
      <c r="B279" s="273">
        <v>2</v>
      </c>
      <c r="C279" s="273">
        <v>2</v>
      </c>
      <c r="D279" s="273">
        <v>3</v>
      </c>
      <c r="E279" s="273">
        <v>1</v>
      </c>
      <c r="F279" s="272">
        <v>1</v>
      </c>
      <c r="G279" s="271" t="s">
        <v>147</v>
      </c>
      <c r="H279" s="261">
        <v>249</v>
      </c>
      <c r="I279" s="270">
        <v>0</v>
      </c>
      <c r="J279" s="270">
        <v>0</v>
      </c>
      <c r="K279" s="270">
        <v>0</v>
      </c>
      <c r="L279" s="270">
        <v>0</v>
      </c>
    </row>
    <row r="280" spans="1:12" ht="25.5" hidden="1" customHeight="1" collapsed="1">
      <c r="A280" s="291">
        <v>3</v>
      </c>
      <c r="B280" s="273">
        <v>2</v>
      </c>
      <c r="C280" s="273">
        <v>2</v>
      </c>
      <c r="D280" s="273">
        <v>3</v>
      </c>
      <c r="E280" s="273">
        <v>1</v>
      </c>
      <c r="F280" s="272">
        <v>2</v>
      </c>
      <c r="G280" s="271" t="s">
        <v>146</v>
      </c>
      <c r="H280" s="261">
        <v>250</v>
      </c>
      <c r="I280" s="270">
        <v>0</v>
      </c>
      <c r="J280" s="270">
        <v>0</v>
      </c>
      <c r="K280" s="270">
        <v>0</v>
      </c>
      <c r="L280" s="270">
        <v>0</v>
      </c>
    </row>
    <row r="281" spans="1:12" ht="22.5" hidden="1" customHeight="1" collapsed="1">
      <c r="A281" s="274">
        <v>3</v>
      </c>
      <c r="B281" s="273">
        <v>2</v>
      </c>
      <c r="C281" s="273">
        <v>2</v>
      </c>
      <c r="D281" s="273">
        <v>4</v>
      </c>
      <c r="E281" s="273"/>
      <c r="F281" s="272"/>
      <c r="G281" s="271" t="s">
        <v>145</v>
      </c>
      <c r="H281" s="261">
        <v>251</v>
      </c>
      <c r="I281" s="278">
        <f>I282</f>
        <v>0</v>
      </c>
      <c r="J281" s="284">
        <f>J282</f>
        <v>0</v>
      </c>
      <c r="K281" s="283">
        <f>K282</f>
        <v>0</v>
      </c>
      <c r="L281" s="283">
        <f>L282</f>
        <v>0</v>
      </c>
    </row>
    <row r="282" spans="1:12" hidden="1" collapsed="1">
      <c r="A282" s="274">
        <v>3</v>
      </c>
      <c r="B282" s="273">
        <v>2</v>
      </c>
      <c r="C282" s="273">
        <v>2</v>
      </c>
      <c r="D282" s="273">
        <v>4</v>
      </c>
      <c r="E282" s="273">
        <v>1</v>
      </c>
      <c r="F282" s="272"/>
      <c r="G282" s="271" t="s">
        <v>145</v>
      </c>
      <c r="H282" s="261">
        <v>252</v>
      </c>
      <c r="I282" s="278">
        <f>SUM(I283:I284)</f>
        <v>0</v>
      </c>
      <c r="J282" s="284">
        <f>SUM(J283:J284)</f>
        <v>0</v>
      </c>
      <c r="K282" s="283">
        <f>SUM(K283:K284)</f>
        <v>0</v>
      </c>
      <c r="L282" s="283">
        <f>SUM(L283:L284)</f>
        <v>0</v>
      </c>
    </row>
    <row r="283" spans="1:12" ht="30.75" hidden="1" customHeight="1" collapsed="1">
      <c r="A283" s="274">
        <v>3</v>
      </c>
      <c r="B283" s="273">
        <v>2</v>
      </c>
      <c r="C283" s="273">
        <v>2</v>
      </c>
      <c r="D283" s="273">
        <v>4</v>
      </c>
      <c r="E283" s="273">
        <v>1</v>
      </c>
      <c r="F283" s="272">
        <v>1</v>
      </c>
      <c r="G283" s="271" t="s">
        <v>144</v>
      </c>
      <c r="H283" s="261">
        <v>253</v>
      </c>
      <c r="I283" s="270">
        <v>0</v>
      </c>
      <c r="J283" s="270">
        <v>0</v>
      </c>
      <c r="K283" s="270">
        <v>0</v>
      </c>
      <c r="L283" s="270">
        <v>0</v>
      </c>
    </row>
    <row r="284" spans="1:12" ht="27.75" hidden="1" customHeight="1" collapsed="1">
      <c r="A284" s="291">
        <v>3</v>
      </c>
      <c r="B284" s="290">
        <v>2</v>
      </c>
      <c r="C284" s="290">
        <v>2</v>
      </c>
      <c r="D284" s="290">
        <v>4</v>
      </c>
      <c r="E284" s="290">
        <v>1</v>
      </c>
      <c r="F284" s="289">
        <v>2</v>
      </c>
      <c r="G284" s="275" t="s">
        <v>143</v>
      </c>
      <c r="H284" s="261">
        <v>254</v>
      </c>
      <c r="I284" s="270">
        <v>0</v>
      </c>
      <c r="J284" s="270">
        <v>0</v>
      </c>
      <c r="K284" s="270">
        <v>0</v>
      </c>
      <c r="L284" s="270">
        <v>0</v>
      </c>
    </row>
    <row r="285" spans="1:12" ht="14.25" hidden="1" customHeight="1" collapsed="1">
      <c r="A285" s="274">
        <v>3</v>
      </c>
      <c r="B285" s="273">
        <v>2</v>
      </c>
      <c r="C285" s="273">
        <v>2</v>
      </c>
      <c r="D285" s="273">
        <v>5</v>
      </c>
      <c r="E285" s="273"/>
      <c r="F285" s="272"/>
      <c r="G285" s="271" t="s">
        <v>142</v>
      </c>
      <c r="H285" s="261">
        <v>255</v>
      </c>
      <c r="I285" s="278">
        <f t="shared" ref="I285:L286" si="27">I286</f>
        <v>0</v>
      </c>
      <c r="J285" s="284">
        <f t="shared" si="27"/>
        <v>0</v>
      </c>
      <c r="K285" s="283">
        <f t="shared" si="27"/>
        <v>0</v>
      </c>
      <c r="L285" s="283">
        <f t="shared" si="27"/>
        <v>0</v>
      </c>
    </row>
    <row r="286" spans="1:12" ht="15.75" hidden="1" customHeight="1" collapsed="1">
      <c r="A286" s="274">
        <v>3</v>
      </c>
      <c r="B286" s="273">
        <v>2</v>
      </c>
      <c r="C286" s="273">
        <v>2</v>
      </c>
      <c r="D286" s="273">
        <v>5</v>
      </c>
      <c r="E286" s="273">
        <v>1</v>
      </c>
      <c r="F286" s="272"/>
      <c r="G286" s="271" t="s">
        <v>142</v>
      </c>
      <c r="H286" s="261">
        <v>256</v>
      </c>
      <c r="I286" s="278">
        <f t="shared" si="27"/>
        <v>0</v>
      </c>
      <c r="J286" s="284">
        <f t="shared" si="27"/>
        <v>0</v>
      </c>
      <c r="K286" s="283">
        <f t="shared" si="27"/>
        <v>0</v>
      </c>
      <c r="L286" s="283">
        <f t="shared" si="27"/>
        <v>0</v>
      </c>
    </row>
    <row r="287" spans="1:12" ht="15.75" hidden="1" customHeight="1" collapsed="1">
      <c r="A287" s="274">
        <v>3</v>
      </c>
      <c r="B287" s="273">
        <v>2</v>
      </c>
      <c r="C287" s="273">
        <v>2</v>
      </c>
      <c r="D287" s="273">
        <v>5</v>
      </c>
      <c r="E287" s="273">
        <v>1</v>
      </c>
      <c r="F287" s="272">
        <v>1</v>
      </c>
      <c r="G287" s="271" t="s">
        <v>142</v>
      </c>
      <c r="H287" s="261">
        <v>257</v>
      </c>
      <c r="I287" s="270">
        <v>0</v>
      </c>
      <c r="J287" s="270">
        <v>0</v>
      </c>
      <c r="K287" s="270">
        <v>0</v>
      </c>
      <c r="L287" s="270">
        <v>0</v>
      </c>
    </row>
    <row r="288" spans="1:12" ht="14.25" hidden="1" customHeight="1" collapsed="1">
      <c r="A288" s="274">
        <v>3</v>
      </c>
      <c r="B288" s="273">
        <v>2</v>
      </c>
      <c r="C288" s="273">
        <v>2</v>
      </c>
      <c r="D288" s="273">
        <v>6</v>
      </c>
      <c r="E288" s="273"/>
      <c r="F288" s="272"/>
      <c r="G288" s="271" t="s">
        <v>113</v>
      </c>
      <c r="H288" s="261">
        <v>258</v>
      </c>
      <c r="I288" s="278">
        <f t="shared" ref="I288:L289" si="28">I289</f>
        <v>0</v>
      </c>
      <c r="J288" s="304">
        <f t="shared" si="28"/>
        <v>0</v>
      </c>
      <c r="K288" s="283">
        <f t="shared" si="28"/>
        <v>0</v>
      </c>
      <c r="L288" s="283">
        <f t="shared" si="28"/>
        <v>0</v>
      </c>
    </row>
    <row r="289" spans="1:12" ht="15" hidden="1" customHeight="1" collapsed="1">
      <c r="A289" s="274">
        <v>3</v>
      </c>
      <c r="B289" s="273">
        <v>2</v>
      </c>
      <c r="C289" s="273">
        <v>2</v>
      </c>
      <c r="D289" s="273">
        <v>6</v>
      </c>
      <c r="E289" s="273">
        <v>1</v>
      </c>
      <c r="F289" s="272"/>
      <c r="G289" s="271" t="s">
        <v>113</v>
      </c>
      <c r="H289" s="261">
        <v>259</v>
      </c>
      <c r="I289" s="278">
        <f t="shared" si="28"/>
        <v>0</v>
      </c>
      <c r="J289" s="304">
        <f t="shared" si="28"/>
        <v>0</v>
      </c>
      <c r="K289" s="283">
        <f t="shared" si="28"/>
        <v>0</v>
      </c>
      <c r="L289" s="283">
        <f t="shared" si="28"/>
        <v>0</v>
      </c>
    </row>
    <row r="290" spans="1:12" ht="15" hidden="1" customHeight="1" collapsed="1">
      <c r="A290" s="274">
        <v>3</v>
      </c>
      <c r="B290" s="306">
        <v>2</v>
      </c>
      <c r="C290" s="306">
        <v>2</v>
      </c>
      <c r="D290" s="273">
        <v>6</v>
      </c>
      <c r="E290" s="306">
        <v>1</v>
      </c>
      <c r="F290" s="299">
        <v>1</v>
      </c>
      <c r="G290" s="295" t="s">
        <v>113</v>
      </c>
      <c r="H290" s="261">
        <v>260</v>
      </c>
      <c r="I290" s="270">
        <v>0</v>
      </c>
      <c r="J290" s="270">
        <v>0</v>
      </c>
      <c r="K290" s="270">
        <v>0</v>
      </c>
      <c r="L290" s="270">
        <v>0</v>
      </c>
    </row>
    <row r="291" spans="1:12" ht="14.25" hidden="1" customHeight="1" collapsed="1">
      <c r="A291" s="275">
        <v>3</v>
      </c>
      <c r="B291" s="274">
        <v>2</v>
      </c>
      <c r="C291" s="273">
        <v>2</v>
      </c>
      <c r="D291" s="273">
        <v>7</v>
      </c>
      <c r="E291" s="273"/>
      <c r="F291" s="272"/>
      <c r="G291" s="271" t="s">
        <v>141</v>
      </c>
      <c r="H291" s="261">
        <v>261</v>
      </c>
      <c r="I291" s="278">
        <f>I292</f>
        <v>0</v>
      </c>
      <c r="J291" s="304">
        <f>J292</f>
        <v>0</v>
      </c>
      <c r="K291" s="283">
        <f>K292</f>
        <v>0</v>
      </c>
      <c r="L291" s="283">
        <f>L292</f>
        <v>0</v>
      </c>
    </row>
    <row r="292" spans="1:12" ht="15" hidden="1" customHeight="1" collapsed="1">
      <c r="A292" s="275">
        <v>3</v>
      </c>
      <c r="B292" s="274">
        <v>2</v>
      </c>
      <c r="C292" s="273">
        <v>2</v>
      </c>
      <c r="D292" s="273">
        <v>7</v>
      </c>
      <c r="E292" s="273">
        <v>1</v>
      </c>
      <c r="F292" s="272"/>
      <c r="G292" s="271" t="s">
        <v>141</v>
      </c>
      <c r="H292" s="261">
        <v>262</v>
      </c>
      <c r="I292" s="278">
        <f>I293+I294</f>
        <v>0</v>
      </c>
      <c r="J292" s="278">
        <f>J293+J294</f>
        <v>0</v>
      </c>
      <c r="K292" s="278">
        <f>K293+K294</f>
        <v>0</v>
      </c>
      <c r="L292" s="278">
        <f>L293+L294</f>
        <v>0</v>
      </c>
    </row>
    <row r="293" spans="1:12" ht="27.75" hidden="1" customHeight="1" collapsed="1">
      <c r="A293" s="275">
        <v>3</v>
      </c>
      <c r="B293" s="274">
        <v>2</v>
      </c>
      <c r="C293" s="274">
        <v>2</v>
      </c>
      <c r="D293" s="273">
        <v>7</v>
      </c>
      <c r="E293" s="273">
        <v>1</v>
      </c>
      <c r="F293" s="272">
        <v>1</v>
      </c>
      <c r="G293" s="271" t="s">
        <v>140</v>
      </c>
      <c r="H293" s="261">
        <v>263</v>
      </c>
      <c r="I293" s="270">
        <v>0</v>
      </c>
      <c r="J293" s="270">
        <v>0</v>
      </c>
      <c r="K293" s="270">
        <v>0</v>
      </c>
      <c r="L293" s="270">
        <v>0</v>
      </c>
    </row>
    <row r="294" spans="1:12" ht="25.5" hidden="1" customHeight="1" collapsed="1">
      <c r="A294" s="275">
        <v>3</v>
      </c>
      <c r="B294" s="274">
        <v>2</v>
      </c>
      <c r="C294" s="274">
        <v>2</v>
      </c>
      <c r="D294" s="273">
        <v>7</v>
      </c>
      <c r="E294" s="273">
        <v>1</v>
      </c>
      <c r="F294" s="272">
        <v>2</v>
      </c>
      <c r="G294" s="271" t="s">
        <v>139</v>
      </c>
      <c r="H294" s="261">
        <v>264</v>
      </c>
      <c r="I294" s="270">
        <v>0</v>
      </c>
      <c r="J294" s="270">
        <v>0</v>
      </c>
      <c r="K294" s="270">
        <v>0</v>
      </c>
      <c r="L294" s="270">
        <v>0</v>
      </c>
    </row>
    <row r="295" spans="1:12" ht="30" hidden="1" customHeight="1" collapsed="1">
      <c r="A295" s="313">
        <v>3</v>
      </c>
      <c r="B295" s="313">
        <v>3</v>
      </c>
      <c r="C295" s="312"/>
      <c r="D295" s="311"/>
      <c r="E295" s="311"/>
      <c r="F295" s="310"/>
      <c r="G295" s="309" t="s">
        <v>138</v>
      </c>
      <c r="H295" s="261">
        <v>265</v>
      </c>
      <c r="I295" s="278">
        <f>SUM(I296+I328)</f>
        <v>0</v>
      </c>
      <c r="J295" s="304">
        <f>SUM(J296+J328)</f>
        <v>0</v>
      </c>
      <c r="K295" s="283">
        <f>SUM(K296+K328)</f>
        <v>0</v>
      </c>
      <c r="L295" s="283">
        <f>SUM(L296+L328)</f>
        <v>0</v>
      </c>
    </row>
    <row r="296" spans="1:12" ht="40.5" hidden="1" customHeight="1" collapsed="1">
      <c r="A296" s="275">
        <v>3</v>
      </c>
      <c r="B296" s="275">
        <v>3</v>
      </c>
      <c r="C296" s="274">
        <v>1</v>
      </c>
      <c r="D296" s="273"/>
      <c r="E296" s="273"/>
      <c r="F296" s="272"/>
      <c r="G296" s="271" t="s">
        <v>137</v>
      </c>
      <c r="H296" s="261">
        <v>266</v>
      </c>
      <c r="I296" s="278">
        <f>SUM(I297+I306+I310+I314+I318+I321+I324)</f>
        <v>0</v>
      </c>
      <c r="J296" s="304">
        <f>SUM(J297+J306+J310+J314+J318+J321+J324)</f>
        <v>0</v>
      </c>
      <c r="K296" s="283">
        <f>SUM(K297+K306+K310+K314+K318+K321+K324)</f>
        <v>0</v>
      </c>
      <c r="L296" s="283">
        <f>SUM(L297+L306+L310+L314+L318+L321+L324)</f>
        <v>0</v>
      </c>
    </row>
    <row r="297" spans="1:12" ht="15" hidden="1" customHeight="1" collapsed="1">
      <c r="A297" s="275">
        <v>3</v>
      </c>
      <c r="B297" s="275">
        <v>3</v>
      </c>
      <c r="C297" s="274">
        <v>1</v>
      </c>
      <c r="D297" s="273">
        <v>1</v>
      </c>
      <c r="E297" s="273"/>
      <c r="F297" s="272"/>
      <c r="G297" s="271" t="s">
        <v>136</v>
      </c>
      <c r="H297" s="261">
        <v>267</v>
      </c>
      <c r="I297" s="278">
        <f>SUM(I298+I300+I303)</f>
        <v>0</v>
      </c>
      <c r="J297" s="278">
        <f>SUM(J298+J300+J303)</f>
        <v>0</v>
      </c>
      <c r="K297" s="278">
        <f>SUM(K298+K300+K303)</f>
        <v>0</v>
      </c>
      <c r="L297" s="278">
        <f>SUM(L298+L300+L303)</f>
        <v>0</v>
      </c>
    </row>
    <row r="298" spans="1:12" ht="12.75" hidden="1" customHeight="1" collapsed="1">
      <c r="A298" s="275">
        <v>3</v>
      </c>
      <c r="B298" s="275">
        <v>3</v>
      </c>
      <c r="C298" s="274">
        <v>1</v>
      </c>
      <c r="D298" s="273">
        <v>1</v>
      </c>
      <c r="E298" s="273">
        <v>1</v>
      </c>
      <c r="F298" s="272"/>
      <c r="G298" s="271" t="s">
        <v>130</v>
      </c>
      <c r="H298" s="261">
        <v>268</v>
      </c>
      <c r="I298" s="278">
        <f>SUM(I299:I299)</f>
        <v>0</v>
      </c>
      <c r="J298" s="304">
        <f>SUM(J299:J299)</f>
        <v>0</v>
      </c>
      <c r="K298" s="283">
        <f>SUM(K299:K299)</f>
        <v>0</v>
      </c>
      <c r="L298" s="283">
        <f>SUM(L299:L299)</f>
        <v>0</v>
      </c>
    </row>
    <row r="299" spans="1:12" ht="15" hidden="1" customHeight="1" collapsed="1">
      <c r="A299" s="275">
        <v>3</v>
      </c>
      <c r="B299" s="275">
        <v>3</v>
      </c>
      <c r="C299" s="274">
        <v>1</v>
      </c>
      <c r="D299" s="273">
        <v>1</v>
      </c>
      <c r="E299" s="273">
        <v>1</v>
      </c>
      <c r="F299" s="272">
        <v>1</v>
      </c>
      <c r="G299" s="271" t="s">
        <v>130</v>
      </c>
      <c r="H299" s="261">
        <v>269</v>
      </c>
      <c r="I299" s="270">
        <v>0</v>
      </c>
      <c r="J299" s="270">
        <v>0</v>
      </c>
      <c r="K299" s="270">
        <v>0</v>
      </c>
      <c r="L299" s="270">
        <v>0</v>
      </c>
    </row>
    <row r="300" spans="1:12" ht="14.25" hidden="1" customHeight="1" collapsed="1">
      <c r="A300" s="275">
        <v>3</v>
      </c>
      <c r="B300" s="275">
        <v>3</v>
      </c>
      <c r="C300" s="274">
        <v>1</v>
      </c>
      <c r="D300" s="273">
        <v>1</v>
      </c>
      <c r="E300" s="273">
        <v>2</v>
      </c>
      <c r="F300" s="272"/>
      <c r="G300" s="271" t="s">
        <v>129</v>
      </c>
      <c r="H300" s="261">
        <v>270</v>
      </c>
      <c r="I300" s="278">
        <f>SUM(I301:I302)</f>
        <v>0</v>
      </c>
      <c r="J300" s="278">
        <f>SUM(J301:J302)</f>
        <v>0</v>
      </c>
      <c r="K300" s="278">
        <f>SUM(K301:K302)</f>
        <v>0</v>
      </c>
      <c r="L300" s="278">
        <f>SUM(L301:L302)</f>
        <v>0</v>
      </c>
    </row>
    <row r="301" spans="1:12" ht="14.25" hidden="1" customHeight="1" collapsed="1">
      <c r="A301" s="275">
        <v>3</v>
      </c>
      <c r="B301" s="275">
        <v>3</v>
      </c>
      <c r="C301" s="274">
        <v>1</v>
      </c>
      <c r="D301" s="273">
        <v>1</v>
      </c>
      <c r="E301" s="273">
        <v>2</v>
      </c>
      <c r="F301" s="272">
        <v>1</v>
      </c>
      <c r="G301" s="271" t="s">
        <v>128</v>
      </c>
      <c r="H301" s="261">
        <v>271</v>
      </c>
      <c r="I301" s="270">
        <v>0</v>
      </c>
      <c r="J301" s="270">
        <v>0</v>
      </c>
      <c r="K301" s="270">
        <v>0</v>
      </c>
      <c r="L301" s="270">
        <v>0</v>
      </c>
    </row>
    <row r="302" spans="1:12" ht="14.25" hidden="1" customHeight="1" collapsed="1">
      <c r="A302" s="275">
        <v>3</v>
      </c>
      <c r="B302" s="275">
        <v>3</v>
      </c>
      <c r="C302" s="274">
        <v>1</v>
      </c>
      <c r="D302" s="273">
        <v>1</v>
      </c>
      <c r="E302" s="273">
        <v>2</v>
      </c>
      <c r="F302" s="272">
        <v>2</v>
      </c>
      <c r="G302" s="271" t="s">
        <v>127</v>
      </c>
      <c r="H302" s="261">
        <v>272</v>
      </c>
      <c r="I302" s="270">
        <v>0</v>
      </c>
      <c r="J302" s="270">
        <v>0</v>
      </c>
      <c r="K302" s="270">
        <v>0</v>
      </c>
      <c r="L302" s="270">
        <v>0</v>
      </c>
    </row>
    <row r="303" spans="1:12" ht="14.25" hidden="1" customHeight="1" collapsed="1">
      <c r="A303" s="275">
        <v>3</v>
      </c>
      <c r="B303" s="275">
        <v>3</v>
      </c>
      <c r="C303" s="274">
        <v>1</v>
      </c>
      <c r="D303" s="273">
        <v>1</v>
      </c>
      <c r="E303" s="273">
        <v>3</v>
      </c>
      <c r="F303" s="272"/>
      <c r="G303" s="271" t="s">
        <v>126</v>
      </c>
      <c r="H303" s="261">
        <v>273</v>
      </c>
      <c r="I303" s="278">
        <f>SUM(I304:I305)</f>
        <v>0</v>
      </c>
      <c r="J303" s="278">
        <f>SUM(J304:J305)</f>
        <v>0</v>
      </c>
      <c r="K303" s="278">
        <f>SUM(K304:K305)</f>
        <v>0</v>
      </c>
      <c r="L303" s="278">
        <f>SUM(L304:L305)</f>
        <v>0</v>
      </c>
    </row>
    <row r="304" spans="1:12" ht="14.25" hidden="1" customHeight="1" collapsed="1">
      <c r="A304" s="275">
        <v>3</v>
      </c>
      <c r="B304" s="275">
        <v>3</v>
      </c>
      <c r="C304" s="274">
        <v>1</v>
      </c>
      <c r="D304" s="273">
        <v>1</v>
      </c>
      <c r="E304" s="273">
        <v>3</v>
      </c>
      <c r="F304" s="272">
        <v>1</v>
      </c>
      <c r="G304" s="271" t="s">
        <v>135</v>
      </c>
      <c r="H304" s="261">
        <v>274</v>
      </c>
      <c r="I304" s="270">
        <v>0</v>
      </c>
      <c r="J304" s="270">
        <v>0</v>
      </c>
      <c r="K304" s="270">
        <v>0</v>
      </c>
      <c r="L304" s="270">
        <v>0</v>
      </c>
    </row>
    <row r="305" spans="1:12" ht="14.25" hidden="1" customHeight="1" collapsed="1">
      <c r="A305" s="275">
        <v>3</v>
      </c>
      <c r="B305" s="275">
        <v>3</v>
      </c>
      <c r="C305" s="274">
        <v>1</v>
      </c>
      <c r="D305" s="273">
        <v>1</v>
      </c>
      <c r="E305" s="273">
        <v>3</v>
      </c>
      <c r="F305" s="272">
        <v>2</v>
      </c>
      <c r="G305" s="271" t="s">
        <v>124</v>
      </c>
      <c r="H305" s="261">
        <v>275</v>
      </c>
      <c r="I305" s="270">
        <v>0</v>
      </c>
      <c r="J305" s="270">
        <v>0</v>
      </c>
      <c r="K305" s="270">
        <v>0</v>
      </c>
      <c r="L305" s="270">
        <v>0</v>
      </c>
    </row>
    <row r="306" spans="1:12" hidden="1" collapsed="1">
      <c r="A306" s="292">
        <v>3</v>
      </c>
      <c r="B306" s="291">
        <v>3</v>
      </c>
      <c r="C306" s="274">
        <v>1</v>
      </c>
      <c r="D306" s="273">
        <v>2</v>
      </c>
      <c r="E306" s="273"/>
      <c r="F306" s="272"/>
      <c r="G306" s="271" t="s">
        <v>123</v>
      </c>
      <c r="H306" s="261">
        <v>276</v>
      </c>
      <c r="I306" s="278">
        <f>I307</f>
        <v>0</v>
      </c>
      <c r="J306" s="304">
        <f>J307</f>
        <v>0</v>
      </c>
      <c r="K306" s="283">
        <f>K307</f>
        <v>0</v>
      </c>
      <c r="L306" s="283">
        <f>L307</f>
        <v>0</v>
      </c>
    </row>
    <row r="307" spans="1:12" ht="15" hidden="1" customHeight="1" collapsed="1">
      <c r="A307" s="292">
        <v>3</v>
      </c>
      <c r="B307" s="292">
        <v>3</v>
      </c>
      <c r="C307" s="291">
        <v>1</v>
      </c>
      <c r="D307" s="290">
        <v>2</v>
      </c>
      <c r="E307" s="290">
        <v>1</v>
      </c>
      <c r="F307" s="289"/>
      <c r="G307" s="271" t="s">
        <v>123</v>
      </c>
      <c r="H307" s="261">
        <v>277</v>
      </c>
      <c r="I307" s="288">
        <f>SUM(I308:I309)</f>
        <v>0</v>
      </c>
      <c r="J307" s="305">
        <f>SUM(J308:J309)</f>
        <v>0</v>
      </c>
      <c r="K307" s="286">
        <f>SUM(K308:K309)</f>
        <v>0</v>
      </c>
      <c r="L307" s="286">
        <f>SUM(L308:L309)</f>
        <v>0</v>
      </c>
    </row>
    <row r="308" spans="1:12" ht="15" hidden="1" customHeight="1" collapsed="1">
      <c r="A308" s="275">
        <v>3</v>
      </c>
      <c r="B308" s="275">
        <v>3</v>
      </c>
      <c r="C308" s="274">
        <v>1</v>
      </c>
      <c r="D308" s="273">
        <v>2</v>
      </c>
      <c r="E308" s="273">
        <v>1</v>
      </c>
      <c r="F308" s="272">
        <v>1</v>
      </c>
      <c r="G308" s="271" t="s">
        <v>122</v>
      </c>
      <c r="H308" s="261">
        <v>278</v>
      </c>
      <c r="I308" s="270">
        <v>0</v>
      </c>
      <c r="J308" s="270">
        <v>0</v>
      </c>
      <c r="K308" s="270">
        <v>0</v>
      </c>
      <c r="L308" s="270">
        <v>0</v>
      </c>
    </row>
    <row r="309" spans="1:12" ht="12.75" hidden="1" customHeight="1" collapsed="1">
      <c r="A309" s="282">
        <v>3</v>
      </c>
      <c r="B309" s="308">
        <v>3</v>
      </c>
      <c r="C309" s="300">
        <v>1</v>
      </c>
      <c r="D309" s="306">
        <v>2</v>
      </c>
      <c r="E309" s="306">
        <v>1</v>
      </c>
      <c r="F309" s="299">
        <v>2</v>
      </c>
      <c r="G309" s="295" t="s">
        <v>121</v>
      </c>
      <c r="H309" s="261">
        <v>279</v>
      </c>
      <c r="I309" s="270">
        <v>0</v>
      </c>
      <c r="J309" s="270">
        <v>0</v>
      </c>
      <c r="K309" s="270">
        <v>0</v>
      </c>
      <c r="L309" s="270">
        <v>0</v>
      </c>
    </row>
    <row r="310" spans="1:12" ht="15.75" hidden="1" customHeight="1" collapsed="1">
      <c r="A310" s="274">
        <v>3</v>
      </c>
      <c r="B310" s="271">
        <v>3</v>
      </c>
      <c r="C310" s="274">
        <v>1</v>
      </c>
      <c r="D310" s="273">
        <v>3</v>
      </c>
      <c r="E310" s="273"/>
      <c r="F310" s="272"/>
      <c r="G310" s="271" t="s">
        <v>120</v>
      </c>
      <c r="H310" s="261">
        <v>280</v>
      </c>
      <c r="I310" s="278">
        <f>I311</f>
        <v>0</v>
      </c>
      <c r="J310" s="304">
        <f>J311</f>
        <v>0</v>
      </c>
      <c r="K310" s="283">
        <f>K311</f>
        <v>0</v>
      </c>
      <c r="L310" s="283">
        <f>L311</f>
        <v>0</v>
      </c>
    </row>
    <row r="311" spans="1:12" ht="15.75" hidden="1" customHeight="1" collapsed="1">
      <c r="A311" s="274">
        <v>3</v>
      </c>
      <c r="B311" s="295">
        <v>3</v>
      </c>
      <c r="C311" s="300">
        <v>1</v>
      </c>
      <c r="D311" s="306">
        <v>3</v>
      </c>
      <c r="E311" s="306">
        <v>1</v>
      </c>
      <c r="F311" s="299"/>
      <c r="G311" s="271" t="s">
        <v>120</v>
      </c>
      <c r="H311" s="261">
        <v>281</v>
      </c>
      <c r="I311" s="283">
        <f>I312+I313</f>
        <v>0</v>
      </c>
      <c r="J311" s="283">
        <f>J312+J313</f>
        <v>0</v>
      </c>
      <c r="K311" s="283">
        <f>K312+K313</f>
        <v>0</v>
      </c>
      <c r="L311" s="283">
        <f>L312+L313</f>
        <v>0</v>
      </c>
    </row>
    <row r="312" spans="1:12" ht="27" hidden="1" customHeight="1" collapsed="1">
      <c r="A312" s="274">
        <v>3</v>
      </c>
      <c r="B312" s="271">
        <v>3</v>
      </c>
      <c r="C312" s="274">
        <v>1</v>
      </c>
      <c r="D312" s="273">
        <v>3</v>
      </c>
      <c r="E312" s="273">
        <v>1</v>
      </c>
      <c r="F312" s="272">
        <v>1</v>
      </c>
      <c r="G312" s="271" t="s">
        <v>119</v>
      </c>
      <c r="H312" s="261">
        <v>282</v>
      </c>
      <c r="I312" s="277">
        <v>0</v>
      </c>
      <c r="J312" s="277">
        <v>0</v>
      </c>
      <c r="K312" s="277">
        <v>0</v>
      </c>
      <c r="L312" s="276">
        <v>0</v>
      </c>
    </row>
    <row r="313" spans="1:12" ht="26.25" hidden="1" customHeight="1" collapsed="1">
      <c r="A313" s="274">
        <v>3</v>
      </c>
      <c r="B313" s="271">
        <v>3</v>
      </c>
      <c r="C313" s="274">
        <v>1</v>
      </c>
      <c r="D313" s="273">
        <v>3</v>
      </c>
      <c r="E313" s="273">
        <v>1</v>
      </c>
      <c r="F313" s="272">
        <v>2</v>
      </c>
      <c r="G313" s="271" t="s">
        <v>118</v>
      </c>
      <c r="H313" s="261">
        <v>283</v>
      </c>
      <c r="I313" s="270">
        <v>0</v>
      </c>
      <c r="J313" s="270">
        <v>0</v>
      </c>
      <c r="K313" s="270">
        <v>0</v>
      </c>
      <c r="L313" s="270">
        <v>0</v>
      </c>
    </row>
    <row r="314" spans="1:12" hidden="1" collapsed="1">
      <c r="A314" s="274">
        <v>3</v>
      </c>
      <c r="B314" s="271">
        <v>3</v>
      </c>
      <c r="C314" s="274">
        <v>1</v>
      </c>
      <c r="D314" s="273">
        <v>4</v>
      </c>
      <c r="E314" s="273"/>
      <c r="F314" s="272"/>
      <c r="G314" s="271" t="s">
        <v>117</v>
      </c>
      <c r="H314" s="261">
        <v>284</v>
      </c>
      <c r="I314" s="278">
        <f>I315</f>
        <v>0</v>
      </c>
      <c r="J314" s="304">
        <f>J315</f>
        <v>0</v>
      </c>
      <c r="K314" s="283">
        <f>K315</f>
        <v>0</v>
      </c>
      <c r="L314" s="283">
        <f>L315</f>
        <v>0</v>
      </c>
    </row>
    <row r="315" spans="1:12" ht="15" hidden="1" customHeight="1" collapsed="1">
      <c r="A315" s="275">
        <v>3</v>
      </c>
      <c r="B315" s="274">
        <v>3</v>
      </c>
      <c r="C315" s="273">
        <v>1</v>
      </c>
      <c r="D315" s="273">
        <v>4</v>
      </c>
      <c r="E315" s="273">
        <v>1</v>
      </c>
      <c r="F315" s="272"/>
      <c r="G315" s="271" t="s">
        <v>117</v>
      </c>
      <c r="H315" s="261">
        <v>285</v>
      </c>
      <c r="I315" s="278">
        <f>SUM(I316:I317)</f>
        <v>0</v>
      </c>
      <c r="J315" s="278">
        <f>SUM(J316:J317)</f>
        <v>0</v>
      </c>
      <c r="K315" s="278">
        <f>SUM(K316:K317)</f>
        <v>0</v>
      </c>
      <c r="L315" s="278">
        <f>SUM(L316:L317)</f>
        <v>0</v>
      </c>
    </row>
    <row r="316" spans="1:12" hidden="1" collapsed="1">
      <c r="A316" s="275">
        <v>3</v>
      </c>
      <c r="B316" s="274">
        <v>3</v>
      </c>
      <c r="C316" s="273">
        <v>1</v>
      </c>
      <c r="D316" s="273">
        <v>4</v>
      </c>
      <c r="E316" s="273">
        <v>1</v>
      </c>
      <c r="F316" s="272">
        <v>1</v>
      </c>
      <c r="G316" s="271" t="s">
        <v>116</v>
      </c>
      <c r="H316" s="261">
        <v>286</v>
      </c>
      <c r="I316" s="307">
        <v>0</v>
      </c>
      <c r="J316" s="270">
        <v>0</v>
      </c>
      <c r="K316" s="270">
        <v>0</v>
      </c>
      <c r="L316" s="307">
        <v>0</v>
      </c>
    </row>
    <row r="317" spans="1:12" ht="14.25" hidden="1" customHeight="1" collapsed="1">
      <c r="A317" s="274">
        <v>3</v>
      </c>
      <c r="B317" s="273">
        <v>3</v>
      </c>
      <c r="C317" s="273">
        <v>1</v>
      </c>
      <c r="D317" s="273">
        <v>4</v>
      </c>
      <c r="E317" s="273">
        <v>1</v>
      </c>
      <c r="F317" s="272">
        <v>2</v>
      </c>
      <c r="G317" s="271" t="s">
        <v>134</v>
      </c>
      <c r="H317" s="261">
        <v>287</v>
      </c>
      <c r="I317" s="270">
        <v>0</v>
      </c>
      <c r="J317" s="277">
        <v>0</v>
      </c>
      <c r="K317" s="277">
        <v>0</v>
      </c>
      <c r="L317" s="276">
        <v>0</v>
      </c>
    </row>
    <row r="318" spans="1:12" ht="15.75" hidden="1" customHeight="1" collapsed="1">
      <c r="A318" s="274">
        <v>3</v>
      </c>
      <c r="B318" s="273">
        <v>3</v>
      </c>
      <c r="C318" s="273">
        <v>1</v>
      </c>
      <c r="D318" s="273">
        <v>5</v>
      </c>
      <c r="E318" s="273"/>
      <c r="F318" s="272"/>
      <c r="G318" s="271" t="s">
        <v>114</v>
      </c>
      <c r="H318" s="261">
        <v>288</v>
      </c>
      <c r="I318" s="286">
        <f t="shared" ref="I318:L319" si="29">I319</f>
        <v>0</v>
      </c>
      <c r="J318" s="304">
        <f t="shared" si="29"/>
        <v>0</v>
      </c>
      <c r="K318" s="283">
        <f t="shared" si="29"/>
        <v>0</v>
      </c>
      <c r="L318" s="283">
        <f t="shared" si="29"/>
        <v>0</v>
      </c>
    </row>
    <row r="319" spans="1:12" ht="14.25" hidden="1" customHeight="1" collapsed="1">
      <c r="A319" s="291">
        <v>3</v>
      </c>
      <c r="B319" s="306">
        <v>3</v>
      </c>
      <c r="C319" s="306">
        <v>1</v>
      </c>
      <c r="D319" s="306">
        <v>5</v>
      </c>
      <c r="E319" s="306">
        <v>1</v>
      </c>
      <c r="F319" s="299"/>
      <c r="G319" s="271" t="s">
        <v>114</v>
      </c>
      <c r="H319" s="261">
        <v>289</v>
      </c>
      <c r="I319" s="283">
        <f t="shared" si="29"/>
        <v>0</v>
      </c>
      <c r="J319" s="305">
        <f t="shared" si="29"/>
        <v>0</v>
      </c>
      <c r="K319" s="286">
        <f t="shared" si="29"/>
        <v>0</v>
      </c>
      <c r="L319" s="286">
        <f t="shared" si="29"/>
        <v>0</v>
      </c>
    </row>
    <row r="320" spans="1:12" ht="14.25" hidden="1" customHeight="1" collapsed="1">
      <c r="A320" s="274">
        <v>3</v>
      </c>
      <c r="B320" s="273">
        <v>3</v>
      </c>
      <c r="C320" s="273">
        <v>1</v>
      </c>
      <c r="D320" s="273">
        <v>5</v>
      </c>
      <c r="E320" s="273">
        <v>1</v>
      </c>
      <c r="F320" s="272">
        <v>1</v>
      </c>
      <c r="G320" s="271" t="s">
        <v>133</v>
      </c>
      <c r="H320" s="261">
        <v>290</v>
      </c>
      <c r="I320" s="270">
        <v>0</v>
      </c>
      <c r="J320" s="277">
        <v>0</v>
      </c>
      <c r="K320" s="277">
        <v>0</v>
      </c>
      <c r="L320" s="276">
        <v>0</v>
      </c>
    </row>
    <row r="321" spans="1:16" ht="14.25" hidden="1" customHeight="1" collapsed="1">
      <c r="A321" s="274">
        <v>3</v>
      </c>
      <c r="B321" s="273">
        <v>3</v>
      </c>
      <c r="C321" s="273">
        <v>1</v>
      </c>
      <c r="D321" s="273">
        <v>6</v>
      </c>
      <c r="E321" s="273"/>
      <c r="F321" s="272"/>
      <c r="G321" s="271" t="s">
        <v>113</v>
      </c>
      <c r="H321" s="261">
        <v>291</v>
      </c>
      <c r="I321" s="283">
        <f t="shared" ref="I321:L322" si="30">I322</f>
        <v>0</v>
      </c>
      <c r="J321" s="304">
        <f t="shared" si="30"/>
        <v>0</v>
      </c>
      <c r="K321" s="283">
        <f t="shared" si="30"/>
        <v>0</v>
      </c>
      <c r="L321" s="283">
        <f t="shared" si="30"/>
        <v>0</v>
      </c>
    </row>
    <row r="322" spans="1:16" ht="13.5" hidden="1" customHeight="1" collapsed="1">
      <c r="A322" s="274">
        <v>3</v>
      </c>
      <c r="B322" s="273">
        <v>3</v>
      </c>
      <c r="C322" s="273">
        <v>1</v>
      </c>
      <c r="D322" s="273">
        <v>6</v>
      </c>
      <c r="E322" s="273">
        <v>1</v>
      </c>
      <c r="F322" s="272"/>
      <c r="G322" s="271" t="s">
        <v>113</v>
      </c>
      <c r="H322" s="261">
        <v>292</v>
      </c>
      <c r="I322" s="278">
        <f t="shared" si="30"/>
        <v>0</v>
      </c>
      <c r="J322" s="304">
        <f t="shared" si="30"/>
        <v>0</v>
      </c>
      <c r="K322" s="283">
        <f t="shared" si="30"/>
        <v>0</v>
      </c>
      <c r="L322" s="283">
        <f t="shared" si="30"/>
        <v>0</v>
      </c>
    </row>
    <row r="323" spans="1:16" ht="14.25" hidden="1" customHeight="1" collapsed="1">
      <c r="A323" s="274">
        <v>3</v>
      </c>
      <c r="B323" s="273">
        <v>3</v>
      </c>
      <c r="C323" s="273">
        <v>1</v>
      </c>
      <c r="D323" s="273">
        <v>6</v>
      </c>
      <c r="E323" s="273">
        <v>1</v>
      </c>
      <c r="F323" s="272">
        <v>1</v>
      </c>
      <c r="G323" s="271" t="s">
        <v>113</v>
      </c>
      <c r="H323" s="261">
        <v>293</v>
      </c>
      <c r="I323" s="277">
        <v>0</v>
      </c>
      <c r="J323" s="277">
        <v>0</v>
      </c>
      <c r="K323" s="277">
        <v>0</v>
      </c>
      <c r="L323" s="276">
        <v>0</v>
      </c>
    </row>
    <row r="324" spans="1:16" ht="15" hidden="1" customHeight="1" collapsed="1">
      <c r="A324" s="274">
        <v>3</v>
      </c>
      <c r="B324" s="273">
        <v>3</v>
      </c>
      <c r="C324" s="273">
        <v>1</v>
      </c>
      <c r="D324" s="273">
        <v>7</v>
      </c>
      <c r="E324" s="273"/>
      <c r="F324" s="272"/>
      <c r="G324" s="271" t="s">
        <v>112</v>
      </c>
      <c r="H324" s="261">
        <v>294</v>
      </c>
      <c r="I324" s="278">
        <f>I325</f>
        <v>0</v>
      </c>
      <c r="J324" s="304">
        <f>J325</f>
        <v>0</v>
      </c>
      <c r="K324" s="283">
        <f>K325</f>
        <v>0</v>
      </c>
      <c r="L324" s="283">
        <f>L325</f>
        <v>0</v>
      </c>
    </row>
    <row r="325" spans="1:16" ht="16.5" hidden="1" customHeight="1" collapsed="1">
      <c r="A325" s="274">
        <v>3</v>
      </c>
      <c r="B325" s="273">
        <v>3</v>
      </c>
      <c r="C325" s="273">
        <v>1</v>
      </c>
      <c r="D325" s="273">
        <v>7</v>
      </c>
      <c r="E325" s="273">
        <v>1</v>
      </c>
      <c r="F325" s="272"/>
      <c r="G325" s="271" t="s">
        <v>112</v>
      </c>
      <c r="H325" s="261">
        <v>295</v>
      </c>
      <c r="I325" s="278">
        <f>I326+I327</f>
        <v>0</v>
      </c>
      <c r="J325" s="278">
        <f>J326+J327</f>
        <v>0</v>
      </c>
      <c r="K325" s="278">
        <f>K326+K327</f>
        <v>0</v>
      </c>
      <c r="L325" s="278">
        <f>L326+L327</f>
        <v>0</v>
      </c>
    </row>
    <row r="326" spans="1:16" ht="27" hidden="1" customHeight="1" collapsed="1">
      <c r="A326" s="274">
        <v>3</v>
      </c>
      <c r="B326" s="273">
        <v>3</v>
      </c>
      <c r="C326" s="273">
        <v>1</v>
      </c>
      <c r="D326" s="273">
        <v>7</v>
      </c>
      <c r="E326" s="273">
        <v>1</v>
      </c>
      <c r="F326" s="272">
        <v>1</v>
      </c>
      <c r="G326" s="271" t="s">
        <v>111</v>
      </c>
      <c r="H326" s="261">
        <v>296</v>
      </c>
      <c r="I326" s="277">
        <v>0</v>
      </c>
      <c r="J326" s="277">
        <v>0</v>
      </c>
      <c r="K326" s="277">
        <v>0</v>
      </c>
      <c r="L326" s="276">
        <v>0</v>
      </c>
    </row>
    <row r="327" spans="1:16" ht="27.75" hidden="1" customHeight="1" collapsed="1">
      <c r="A327" s="274">
        <v>3</v>
      </c>
      <c r="B327" s="273">
        <v>3</v>
      </c>
      <c r="C327" s="273">
        <v>1</v>
      </c>
      <c r="D327" s="273">
        <v>7</v>
      </c>
      <c r="E327" s="273">
        <v>1</v>
      </c>
      <c r="F327" s="272">
        <v>2</v>
      </c>
      <c r="G327" s="271" t="s">
        <v>110</v>
      </c>
      <c r="H327" s="261">
        <v>297</v>
      </c>
      <c r="I327" s="270">
        <v>0</v>
      </c>
      <c r="J327" s="270">
        <v>0</v>
      </c>
      <c r="K327" s="270">
        <v>0</v>
      </c>
      <c r="L327" s="270">
        <v>0</v>
      </c>
    </row>
    <row r="328" spans="1:16" ht="38.25" hidden="1" customHeight="1" collapsed="1">
      <c r="A328" s="274">
        <v>3</v>
      </c>
      <c r="B328" s="273">
        <v>3</v>
      </c>
      <c r="C328" s="273">
        <v>2</v>
      </c>
      <c r="D328" s="273"/>
      <c r="E328" s="273"/>
      <c r="F328" s="272"/>
      <c r="G328" s="271" t="s">
        <v>132</v>
      </c>
      <c r="H328" s="261">
        <v>298</v>
      </c>
      <c r="I328" s="278">
        <f>SUM(I329+I338+I342+I346+I350+I353+I356)</f>
        <v>0</v>
      </c>
      <c r="J328" s="304">
        <f>SUM(J329+J338+J342+J346+J350+J353+J356)</f>
        <v>0</v>
      </c>
      <c r="K328" s="283">
        <f>SUM(K329+K338+K342+K346+K350+K353+K356)</f>
        <v>0</v>
      </c>
      <c r="L328" s="283">
        <f>SUM(L329+L338+L342+L346+L350+L353+L356)</f>
        <v>0</v>
      </c>
    </row>
    <row r="329" spans="1:16" ht="15" hidden="1" customHeight="1" collapsed="1">
      <c r="A329" s="274">
        <v>3</v>
      </c>
      <c r="B329" s="273">
        <v>3</v>
      </c>
      <c r="C329" s="273">
        <v>2</v>
      </c>
      <c r="D329" s="273">
        <v>1</v>
      </c>
      <c r="E329" s="273"/>
      <c r="F329" s="272"/>
      <c r="G329" s="271" t="s">
        <v>131</v>
      </c>
      <c r="H329" s="261">
        <v>299</v>
      </c>
      <c r="I329" s="278">
        <f>I330</f>
        <v>0</v>
      </c>
      <c r="J329" s="304">
        <f>J330</f>
        <v>0</v>
      </c>
      <c r="K329" s="283">
        <f>K330</f>
        <v>0</v>
      </c>
      <c r="L329" s="283">
        <f>L330</f>
        <v>0</v>
      </c>
    </row>
    <row r="330" spans="1:16" hidden="1" collapsed="1">
      <c r="A330" s="275">
        <v>3</v>
      </c>
      <c r="B330" s="274">
        <v>3</v>
      </c>
      <c r="C330" s="273">
        <v>2</v>
      </c>
      <c r="D330" s="271">
        <v>1</v>
      </c>
      <c r="E330" s="274">
        <v>1</v>
      </c>
      <c r="F330" s="272"/>
      <c r="G330" s="271" t="s">
        <v>131</v>
      </c>
      <c r="H330" s="261">
        <v>300</v>
      </c>
      <c r="I330" s="278">
        <f>SUM(I331:I331)</f>
        <v>0</v>
      </c>
      <c r="J330" s="278">
        <f>SUM(J331:J331)</f>
        <v>0</v>
      </c>
      <c r="K330" s="278">
        <f>SUM(K331:K331)</f>
        <v>0</v>
      </c>
      <c r="L330" s="278">
        <f>SUM(L331:L331)</f>
        <v>0</v>
      </c>
      <c r="M330" s="303"/>
      <c r="N330" s="303"/>
      <c r="O330" s="303"/>
      <c r="P330" s="303"/>
    </row>
    <row r="331" spans="1:16" ht="13.5" hidden="1" customHeight="1" collapsed="1">
      <c r="A331" s="275">
        <v>3</v>
      </c>
      <c r="B331" s="274">
        <v>3</v>
      </c>
      <c r="C331" s="273">
        <v>2</v>
      </c>
      <c r="D331" s="271">
        <v>1</v>
      </c>
      <c r="E331" s="274">
        <v>1</v>
      </c>
      <c r="F331" s="272">
        <v>1</v>
      </c>
      <c r="G331" s="271" t="s">
        <v>130</v>
      </c>
      <c r="H331" s="261">
        <v>301</v>
      </c>
      <c r="I331" s="277">
        <v>0</v>
      </c>
      <c r="J331" s="277">
        <v>0</v>
      </c>
      <c r="K331" s="277">
        <v>0</v>
      </c>
      <c r="L331" s="276">
        <v>0</v>
      </c>
    </row>
    <row r="332" spans="1:16" hidden="1" collapsed="1">
      <c r="A332" s="275">
        <v>3</v>
      </c>
      <c r="B332" s="274">
        <v>3</v>
      </c>
      <c r="C332" s="273">
        <v>2</v>
      </c>
      <c r="D332" s="271">
        <v>1</v>
      </c>
      <c r="E332" s="274">
        <v>2</v>
      </c>
      <c r="F332" s="272"/>
      <c r="G332" s="295" t="s">
        <v>129</v>
      </c>
      <c r="H332" s="261">
        <v>302</v>
      </c>
      <c r="I332" s="278">
        <f>SUM(I333:I334)</f>
        <v>0</v>
      </c>
      <c r="J332" s="278">
        <f>SUM(J333:J334)</f>
        <v>0</v>
      </c>
      <c r="K332" s="278">
        <f>SUM(K333:K334)</f>
        <v>0</v>
      </c>
      <c r="L332" s="278">
        <f>SUM(L333:L334)</f>
        <v>0</v>
      </c>
    </row>
    <row r="333" spans="1:16" hidden="1" collapsed="1">
      <c r="A333" s="275">
        <v>3</v>
      </c>
      <c r="B333" s="274">
        <v>3</v>
      </c>
      <c r="C333" s="273">
        <v>2</v>
      </c>
      <c r="D333" s="271">
        <v>1</v>
      </c>
      <c r="E333" s="274">
        <v>2</v>
      </c>
      <c r="F333" s="272">
        <v>1</v>
      </c>
      <c r="G333" s="295" t="s">
        <v>128</v>
      </c>
      <c r="H333" s="261">
        <v>303</v>
      </c>
      <c r="I333" s="277">
        <v>0</v>
      </c>
      <c r="J333" s="277">
        <v>0</v>
      </c>
      <c r="K333" s="277">
        <v>0</v>
      </c>
      <c r="L333" s="276">
        <v>0</v>
      </c>
    </row>
    <row r="334" spans="1:16" hidden="1" collapsed="1">
      <c r="A334" s="275">
        <v>3</v>
      </c>
      <c r="B334" s="274">
        <v>3</v>
      </c>
      <c r="C334" s="273">
        <v>2</v>
      </c>
      <c r="D334" s="271">
        <v>1</v>
      </c>
      <c r="E334" s="274">
        <v>2</v>
      </c>
      <c r="F334" s="272">
        <v>2</v>
      </c>
      <c r="G334" s="295" t="s">
        <v>127</v>
      </c>
      <c r="H334" s="261">
        <v>304</v>
      </c>
      <c r="I334" s="270">
        <v>0</v>
      </c>
      <c r="J334" s="270">
        <v>0</v>
      </c>
      <c r="K334" s="270">
        <v>0</v>
      </c>
      <c r="L334" s="270">
        <v>0</v>
      </c>
    </row>
    <row r="335" spans="1:16" hidden="1" collapsed="1">
      <c r="A335" s="275">
        <v>3</v>
      </c>
      <c r="B335" s="274">
        <v>3</v>
      </c>
      <c r="C335" s="273">
        <v>2</v>
      </c>
      <c r="D335" s="271">
        <v>1</v>
      </c>
      <c r="E335" s="274">
        <v>3</v>
      </c>
      <c r="F335" s="272"/>
      <c r="G335" s="295" t="s">
        <v>126</v>
      </c>
      <c r="H335" s="261">
        <v>305</v>
      </c>
      <c r="I335" s="278">
        <f>SUM(I336:I337)</f>
        <v>0</v>
      </c>
      <c r="J335" s="278">
        <f>SUM(J336:J337)</f>
        <v>0</v>
      </c>
      <c r="K335" s="278">
        <f>SUM(K336:K337)</f>
        <v>0</v>
      </c>
      <c r="L335" s="278">
        <f>SUM(L336:L337)</f>
        <v>0</v>
      </c>
    </row>
    <row r="336" spans="1:16" hidden="1" collapsed="1">
      <c r="A336" s="275">
        <v>3</v>
      </c>
      <c r="B336" s="274">
        <v>3</v>
      </c>
      <c r="C336" s="273">
        <v>2</v>
      </c>
      <c r="D336" s="271">
        <v>1</v>
      </c>
      <c r="E336" s="274">
        <v>3</v>
      </c>
      <c r="F336" s="272">
        <v>1</v>
      </c>
      <c r="G336" s="295" t="s">
        <v>125</v>
      </c>
      <c r="H336" s="261">
        <v>306</v>
      </c>
      <c r="I336" s="270">
        <v>0</v>
      </c>
      <c r="J336" s="270">
        <v>0</v>
      </c>
      <c r="K336" s="270">
        <v>0</v>
      </c>
      <c r="L336" s="270">
        <v>0</v>
      </c>
    </row>
    <row r="337" spans="1:12" hidden="1" collapsed="1">
      <c r="A337" s="275">
        <v>3</v>
      </c>
      <c r="B337" s="274">
        <v>3</v>
      </c>
      <c r="C337" s="273">
        <v>2</v>
      </c>
      <c r="D337" s="271">
        <v>1</v>
      </c>
      <c r="E337" s="274">
        <v>3</v>
      </c>
      <c r="F337" s="272">
        <v>2</v>
      </c>
      <c r="G337" s="295" t="s">
        <v>124</v>
      </c>
      <c r="H337" s="261">
        <v>307</v>
      </c>
      <c r="I337" s="301">
        <v>0</v>
      </c>
      <c r="J337" s="302">
        <v>0</v>
      </c>
      <c r="K337" s="301">
        <v>0</v>
      </c>
      <c r="L337" s="301">
        <v>0</v>
      </c>
    </row>
    <row r="338" spans="1:12" hidden="1" collapsed="1">
      <c r="A338" s="282">
        <v>3</v>
      </c>
      <c r="B338" s="282">
        <v>3</v>
      </c>
      <c r="C338" s="300">
        <v>2</v>
      </c>
      <c r="D338" s="295">
        <v>2</v>
      </c>
      <c r="E338" s="300"/>
      <c r="F338" s="299"/>
      <c r="G338" s="295" t="s">
        <v>123</v>
      </c>
      <c r="H338" s="261">
        <v>308</v>
      </c>
      <c r="I338" s="298">
        <f>I339</f>
        <v>0</v>
      </c>
      <c r="J338" s="297">
        <f>J339</f>
        <v>0</v>
      </c>
      <c r="K338" s="296">
        <f>K339</f>
        <v>0</v>
      </c>
      <c r="L338" s="296">
        <f>L339</f>
        <v>0</v>
      </c>
    </row>
    <row r="339" spans="1:12" hidden="1" collapsed="1">
      <c r="A339" s="275">
        <v>3</v>
      </c>
      <c r="B339" s="275">
        <v>3</v>
      </c>
      <c r="C339" s="274">
        <v>2</v>
      </c>
      <c r="D339" s="271">
        <v>2</v>
      </c>
      <c r="E339" s="274">
        <v>1</v>
      </c>
      <c r="F339" s="272"/>
      <c r="G339" s="295" t="s">
        <v>123</v>
      </c>
      <c r="H339" s="261">
        <v>309</v>
      </c>
      <c r="I339" s="278">
        <f>SUM(I340:I341)</f>
        <v>0</v>
      </c>
      <c r="J339" s="284">
        <f>SUM(J340:J341)</f>
        <v>0</v>
      </c>
      <c r="K339" s="283">
        <f>SUM(K340:K341)</f>
        <v>0</v>
      </c>
      <c r="L339" s="283">
        <f>SUM(L340:L341)</f>
        <v>0</v>
      </c>
    </row>
    <row r="340" spans="1:12" hidden="1" collapsed="1">
      <c r="A340" s="275">
        <v>3</v>
      </c>
      <c r="B340" s="275">
        <v>3</v>
      </c>
      <c r="C340" s="274">
        <v>2</v>
      </c>
      <c r="D340" s="271">
        <v>2</v>
      </c>
      <c r="E340" s="275">
        <v>1</v>
      </c>
      <c r="F340" s="293">
        <v>1</v>
      </c>
      <c r="G340" s="271" t="s">
        <v>122</v>
      </c>
      <c r="H340" s="261">
        <v>310</v>
      </c>
      <c r="I340" s="270">
        <v>0</v>
      </c>
      <c r="J340" s="270">
        <v>0</v>
      </c>
      <c r="K340" s="270">
        <v>0</v>
      </c>
      <c r="L340" s="270">
        <v>0</v>
      </c>
    </row>
    <row r="341" spans="1:12" hidden="1" collapsed="1">
      <c r="A341" s="282">
        <v>3</v>
      </c>
      <c r="B341" s="282">
        <v>3</v>
      </c>
      <c r="C341" s="281">
        <v>2</v>
      </c>
      <c r="D341" s="280">
        <v>2</v>
      </c>
      <c r="E341" s="285">
        <v>1</v>
      </c>
      <c r="F341" s="294">
        <v>2</v>
      </c>
      <c r="G341" s="285" t="s">
        <v>121</v>
      </c>
      <c r="H341" s="261">
        <v>311</v>
      </c>
      <c r="I341" s="270">
        <v>0</v>
      </c>
      <c r="J341" s="270">
        <v>0</v>
      </c>
      <c r="K341" s="270">
        <v>0</v>
      </c>
      <c r="L341" s="270">
        <v>0</v>
      </c>
    </row>
    <row r="342" spans="1:12" ht="23.25" hidden="1" customHeight="1" collapsed="1">
      <c r="A342" s="275">
        <v>3</v>
      </c>
      <c r="B342" s="275">
        <v>3</v>
      </c>
      <c r="C342" s="274">
        <v>2</v>
      </c>
      <c r="D342" s="273">
        <v>3</v>
      </c>
      <c r="E342" s="271"/>
      <c r="F342" s="293"/>
      <c r="G342" s="271" t="s">
        <v>120</v>
      </c>
      <c r="H342" s="261">
        <v>312</v>
      </c>
      <c r="I342" s="278">
        <f>I343</f>
        <v>0</v>
      </c>
      <c r="J342" s="284">
        <f>J343</f>
        <v>0</v>
      </c>
      <c r="K342" s="283">
        <f>K343</f>
        <v>0</v>
      </c>
      <c r="L342" s="283">
        <f>L343</f>
        <v>0</v>
      </c>
    </row>
    <row r="343" spans="1:12" ht="13.5" hidden="1" customHeight="1" collapsed="1">
      <c r="A343" s="275">
        <v>3</v>
      </c>
      <c r="B343" s="275">
        <v>3</v>
      </c>
      <c r="C343" s="274">
        <v>2</v>
      </c>
      <c r="D343" s="273">
        <v>3</v>
      </c>
      <c r="E343" s="271">
        <v>1</v>
      </c>
      <c r="F343" s="293"/>
      <c r="G343" s="271" t="s">
        <v>120</v>
      </c>
      <c r="H343" s="261">
        <v>313</v>
      </c>
      <c r="I343" s="278">
        <f>I344+I345</f>
        <v>0</v>
      </c>
      <c r="J343" s="278">
        <f>J344+J345</f>
        <v>0</v>
      </c>
      <c r="K343" s="278">
        <f>K344+K345</f>
        <v>0</v>
      </c>
      <c r="L343" s="278">
        <f>L344+L345</f>
        <v>0</v>
      </c>
    </row>
    <row r="344" spans="1:12" ht="28.5" hidden="1" customHeight="1" collapsed="1">
      <c r="A344" s="275">
        <v>3</v>
      </c>
      <c r="B344" s="275">
        <v>3</v>
      </c>
      <c r="C344" s="274">
        <v>2</v>
      </c>
      <c r="D344" s="273">
        <v>3</v>
      </c>
      <c r="E344" s="271">
        <v>1</v>
      </c>
      <c r="F344" s="293">
        <v>1</v>
      </c>
      <c r="G344" s="271" t="s">
        <v>119</v>
      </c>
      <c r="H344" s="261">
        <v>314</v>
      </c>
      <c r="I344" s="277">
        <v>0</v>
      </c>
      <c r="J344" s="277">
        <v>0</v>
      </c>
      <c r="K344" s="277">
        <v>0</v>
      </c>
      <c r="L344" s="276">
        <v>0</v>
      </c>
    </row>
    <row r="345" spans="1:12" ht="27.75" hidden="1" customHeight="1" collapsed="1">
      <c r="A345" s="275">
        <v>3</v>
      </c>
      <c r="B345" s="275">
        <v>3</v>
      </c>
      <c r="C345" s="274">
        <v>2</v>
      </c>
      <c r="D345" s="273">
        <v>3</v>
      </c>
      <c r="E345" s="271">
        <v>1</v>
      </c>
      <c r="F345" s="293">
        <v>2</v>
      </c>
      <c r="G345" s="271" t="s">
        <v>118</v>
      </c>
      <c r="H345" s="261">
        <v>315</v>
      </c>
      <c r="I345" s="270">
        <v>0</v>
      </c>
      <c r="J345" s="270">
        <v>0</v>
      </c>
      <c r="K345" s="270">
        <v>0</v>
      </c>
      <c r="L345" s="270">
        <v>0</v>
      </c>
    </row>
    <row r="346" spans="1:12" hidden="1" collapsed="1">
      <c r="A346" s="275">
        <v>3</v>
      </c>
      <c r="B346" s="275">
        <v>3</v>
      </c>
      <c r="C346" s="274">
        <v>2</v>
      </c>
      <c r="D346" s="273">
        <v>4</v>
      </c>
      <c r="E346" s="273"/>
      <c r="F346" s="272"/>
      <c r="G346" s="271" t="s">
        <v>117</v>
      </c>
      <c r="H346" s="261">
        <v>316</v>
      </c>
      <c r="I346" s="278">
        <f>I347</f>
        <v>0</v>
      </c>
      <c r="J346" s="284">
        <f>J347</f>
        <v>0</v>
      </c>
      <c r="K346" s="283">
        <f>K347</f>
        <v>0</v>
      </c>
      <c r="L346" s="283">
        <f>L347</f>
        <v>0</v>
      </c>
    </row>
    <row r="347" spans="1:12" hidden="1" collapsed="1">
      <c r="A347" s="292">
        <v>3</v>
      </c>
      <c r="B347" s="292">
        <v>3</v>
      </c>
      <c r="C347" s="291">
        <v>2</v>
      </c>
      <c r="D347" s="290">
        <v>4</v>
      </c>
      <c r="E347" s="290">
        <v>1</v>
      </c>
      <c r="F347" s="289"/>
      <c r="G347" s="271" t="s">
        <v>117</v>
      </c>
      <c r="H347" s="261">
        <v>317</v>
      </c>
      <c r="I347" s="288">
        <f>SUM(I348:I349)</f>
        <v>0</v>
      </c>
      <c r="J347" s="287">
        <f>SUM(J348:J349)</f>
        <v>0</v>
      </c>
      <c r="K347" s="286">
        <f>SUM(K348:K349)</f>
        <v>0</v>
      </c>
      <c r="L347" s="286">
        <f>SUM(L348:L349)</f>
        <v>0</v>
      </c>
    </row>
    <row r="348" spans="1:12" ht="15.75" hidden="1" customHeight="1" collapsed="1">
      <c r="A348" s="275">
        <v>3</v>
      </c>
      <c r="B348" s="275">
        <v>3</v>
      </c>
      <c r="C348" s="274">
        <v>2</v>
      </c>
      <c r="D348" s="273">
        <v>4</v>
      </c>
      <c r="E348" s="273">
        <v>1</v>
      </c>
      <c r="F348" s="272">
        <v>1</v>
      </c>
      <c r="G348" s="271" t="s">
        <v>116</v>
      </c>
      <c r="H348" s="261">
        <v>318</v>
      </c>
      <c r="I348" s="270">
        <v>0</v>
      </c>
      <c r="J348" s="270">
        <v>0</v>
      </c>
      <c r="K348" s="270">
        <v>0</v>
      </c>
      <c r="L348" s="270">
        <v>0</v>
      </c>
    </row>
    <row r="349" spans="1:12" hidden="1" collapsed="1">
      <c r="A349" s="275">
        <v>3</v>
      </c>
      <c r="B349" s="275">
        <v>3</v>
      </c>
      <c r="C349" s="274">
        <v>2</v>
      </c>
      <c r="D349" s="273">
        <v>4</v>
      </c>
      <c r="E349" s="273">
        <v>1</v>
      </c>
      <c r="F349" s="272">
        <v>2</v>
      </c>
      <c r="G349" s="271" t="s">
        <v>115</v>
      </c>
      <c r="H349" s="261">
        <v>319</v>
      </c>
      <c r="I349" s="270">
        <v>0</v>
      </c>
      <c r="J349" s="270">
        <v>0</v>
      </c>
      <c r="K349" s="270">
        <v>0</v>
      </c>
      <c r="L349" s="270">
        <v>0</v>
      </c>
    </row>
    <row r="350" spans="1:12" hidden="1" collapsed="1">
      <c r="A350" s="275">
        <v>3</v>
      </c>
      <c r="B350" s="275">
        <v>3</v>
      </c>
      <c r="C350" s="274">
        <v>2</v>
      </c>
      <c r="D350" s="273">
        <v>5</v>
      </c>
      <c r="E350" s="273"/>
      <c r="F350" s="272"/>
      <c r="G350" s="271" t="s">
        <v>114</v>
      </c>
      <c r="H350" s="261">
        <v>320</v>
      </c>
      <c r="I350" s="278">
        <f t="shared" ref="I350:L351" si="31">I351</f>
        <v>0</v>
      </c>
      <c r="J350" s="284">
        <f t="shared" si="31"/>
        <v>0</v>
      </c>
      <c r="K350" s="283">
        <f t="shared" si="31"/>
        <v>0</v>
      </c>
      <c r="L350" s="283">
        <f t="shared" si="31"/>
        <v>0</v>
      </c>
    </row>
    <row r="351" spans="1:12" hidden="1" collapsed="1">
      <c r="A351" s="292">
        <v>3</v>
      </c>
      <c r="B351" s="292">
        <v>3</v>
      </c>
      <c r="C351" s="291">
        <v>2</v>
      </c>
      <c r="D351" s="290">
        <v>5</v>
      </c>
      <c r="E351" s="290">
        <v>1</v>
      </c>
      <c r="F351" s="289"/>
      <c r="G351" s="271" t="s">
        <v>114</v>
      </c>
      <c r="H351" s="261">
        <v>321</v>
      </c>
      <c r="I351" s="288">
        <f t="shared" si="31"/>
        <v>0</v>
      </c>
      <c r="J351" s="287">
        <f t="shared" si="31"/>
        <v>0</v>
      </c>
      <c r="K351" s="286">
        <f t="shared" si="31"/>
        <v>0</v>
      </c>
      <c r="L351" s="286">
        <f t="shared" si="31"/>
        <v>0</v>
      </c>
    </row>
    <row r="352" spans="1:12" hidden="1" collapsed="1">
      <c r="A352" s="275">
        <v>3</v>
      </c>
      <c r="B352" s="275">
        <v>3</v>
      </c>
      <c r="C352" s="274">
        <v>2</v>
      </c>
      <c r="D352" s="273">
        <v>5</v>
      </c>
      <c r="E352" s="273">
        <v>1</v>
      </c>
      <c r="F352" s="272">
        <v>1</v>
      </c>
      <c r="G352" s="271" t="s">
        <v>114</v>
      </c>
      <c r="H352" s="261">
        <v>322</v>
      </c>
      <c r="I352" s="277">
        <v>0</v>
      </c>
      <c r="J352" s="277">
        <v>0</v>
      </c>
      <c r="K352" s="277">
        <v>0</v>
      </c>
      <c r="L352" s="276">
        <v>0</v>
      </c>
    </row>
    <row r="353" spans="1:12" ht="16.5" hidden="1" customHeight="1" collapsed="1">
      <c r="A353" s="275">
        <v>3</v>
      </c>
      <c r="B353" s="275">
        <v>3</v>
      </c>
      <c r="C353" s="274">
        <v>2</v>
      </c>
      <c r="D353" s="273">
        <v>6</v>
      </c>
      <c r="E353" s="273"/>
      <c r="F353" s="272"/>
      <c r="G353" s="271" t="s">
        <v>113</v>
      </c>
      <c r="H353" s="261">
        <v>323</v>
      </c>
      <c r="I353" s="278">
        <f t="shared" ref="I353:L354" si="32">I354</f>
        <v>0</v>
      </c>
      <c r="J353" s="284">
        <f t="shared" si="32"/>
        <v>0</v>
      </c>
      <c r="K353" s="283">
        <f t="shared" si="32"/>
        <v>0</v>
      </c>
      <c r="L353" s="283">
        <f t="shared" si="32"/>
        <v>0</v>
      </c>
    </row>
    <row r="354" spans="1:12" ht="15" hidden="1" customHeight="1" collapsed="1">
      <c r="A354" s="275">
        <v>3</v>
      </c>
      <c r="B354" s="275">
        <v>3</v>
      </c>
      <c r="C354" s="274">
        <v>2</v>
      </c>
      <c r="D354" s="273">
        <v>6</v>
      </c>
      <c r="E354" s="273">
        <v>1</v>
      </c>
      <c r="F354" s="272"/>
      <c r="G354" s="271" t="s">
        <v>113</v>
      </c>
      <c r="H354" s="261">
        <v>324</v>
      </c>
      <c r="I354" s="278">
        <f t="shared" si="32"/>
        <v>0</v>
      </c>
      <c r="J354" s="284">
        <f t="shared" si="32"/>
        <v>0</v>
      </c>
      <c r="K354" s="283">
        <f t="shared" si="32"/>
        <v>0</v>
      </c>
      <c r="L354" s="283">
        <f t="shared" si="32"/>
        <v>0</v>
      </c>
    </row>
    <row r="355" spans="1:12" ht="13.5" hidden="1" customHeight="1" collapsed="1">
      <c r="A355" s="282">
        <v>3</v>
      </c>
      <c r="B355" s="282">
        <v>3</v>
      </c>
      <c r="C355" s="281">
        <v>2</v>
      </c>
      <c r="D355" s="280">
        <v>6</v>
      </c>
      <c r="E355" s="280">
        <v>1</v>
      </c>
      <c r="F355" s="279">
        <v>1</v>
      </c>
      <c r="G355" s="285" t="s">
        <v>113</v>
      </c>
      <c r="H355" s="261">
        <v>325</v>
      </c>
      <c r="I355" s="277">
        <v>0</v>
      </c>
      <c r="J355" s="277">
        <v>0</v>
      </c>
      <c r="K355" s="277">
        <v>0</v>
      </c>
      <c r="L355" s="276">
        <v>0</v>
      </c>
    </row>
    <row r="356" spans="1:12" ht="15" hidden="1" customHeight="1" collapsed="1">
      <c r="A356" s="275">
        <v>3</v>
      </c>
      <c r="B356" s="275">
        <v>3</v>
      </c>
      <c r="C356" s="274">
        <v>2</v>
      </c>
      <c r="D356" s="273">
        <v>7</v>
      </c>
      <c r="E356" s="273"/>
      <c r="F356" s="272"/>
      <c r="G356" s="271" t="s">
        <v>112</v>
      </c>
      <c r="H356" s="261">
        <v>326</v>
      </c>
      <c r="I356" s="278">
        <f>I357</f>
        <v>0</v>
      </c>
      <c r="J356" s="284">
        <f>J357</f>
        <v>0</v>
      </c>
      <c r="K356" s="283">
        <f>K357</f>
        <v>0</v>
      </c>
      <c r="L356" s="283">
        <f>L357</f>
        <v>0</v>
      </c>
    </row>
    <row r="357" spans="1:12" ht="12.75" hidden="1" customHeight="1" collapsed="1">
      <c r="A357" s="282">
        <v>3</v>
      </c>
      <c r="B357" s="282">
        <v>3</v>
      </c>
      <c r="C357" s="281">
        <v>2</v>
      </c>
      <c r="D357" s="280">
        <v>7</v>
      </c>
      <c r="E357" s="280">
        <v>1</v>
      </c>
      <c r="F357" s="279"/>
      <c r="G357" s="271" t="s">
        <v>112</v>
      </c>
      <c r="H357" s="261">
        <v>327</v>
      </c>
      <c r="I357" s="278">
        <f>SUM(I358:I359)</f>
        <v>0</v>
      </c>
      <c r="J357" s="278">
        <f>SUM(J358:J359)</f>
        <v>0</v>
      </c>
      <c r="K357" s="278">
        <f>SUM(K358:K359)</f>
        <v>0</v>
      </c>
      <c r="L357" s="278">
        <f>SUM(L358:L359)</f>
        <v>0</v>
      </c>
    </row>
    <row r="358" spans="1:12" ht="27" hidden="1" customHeight="1" collapsed="1">
      <c r="A358" s="275">
        <v>3</v>
      </c>
      <c r="B358" s="275">
        <v>3</v>
      </c>
      <c r="C358" s="274">
        <v>2</v>
      </c>
      <c r="D358" s="273">
        <v>7</v>
      </c>
      <c r="E358" s="273">
        <v>1</v>
      </c>
      <c r="F358" s="272">
        <v>1</v>
      </c>
      <c r="G358" s="271" t="s">
        <v>111</v>
      </c>
      <c r="H358" s="261">
        <v>328</v>
      </c>
      <c r="I358" s="277">
        <v>0</v>
      </c>
      <c r="J358" s="277">
        <v>0</v>
      </c>
      <c r="K358" s="277">
        <v>0</v>
      </c>
      <c r="L358" s="276">
        <v>0</v>
      </c>
    </row>
    <row r="359" spans="1:12" ht="30" hidden="1" customHeight="1" collapsed="1">
      <c r="A359" s="275">
        <v>3</v>
      </c>
      <c r="B359" s="275">
        <v>3</v>
      </c>
      <c r="C359" s="274">
        <v>2</v>
      </c>
      <c r="D359" s="273">
        <v>7</v>
      </c>
      <c r="E359" s="273">
        <v>1</v>
      </c>
      <c r="F359" s="272">
        <v>2</v>
      </c>
      <c r="G359" s="271" t="s">
        <v>110</v>
      </c>
      <c r="H359" s="261">
        <v>329</v>
      </c>
      <c r="I359" s="270">
        <v>0</v>
      </c>
      <c r="J359" s="270">
        <v>0</v>
      </c>
      <c r="K359" s="270">
        <v>0</v>
      </c>
      <c r="L359" s="270">
        <v>0</v>
      </c>
    </row>
    <row r="360" spans="1:12" ht="18.75" customHeight="1">
      <c r="A360" s="269"/>
      <c r="B360" s="269"/>
      <c r="C360" s="268"/>
      <c r="D360" s="267"/>
      <c r="E360" s="266"/>
      <c r="F360" s="265"/>
      <c r="G360" s="264" t="s">
        <v>109</v>
      </c>
      <c r="H360" s="261">
        <v>330</v>
      </c>
      <c r="I360" s="263">
        <f>SUM(I30+I176)</f>
        <v>181100</v>
      </c>
      <c r="J360" s="263">
        <f>SUM(J30+J176)</f>
        <v>28200</v>
      </c>
      <c r="K360" s="263">
        <f>SUM(K30+K176)</f>
        <v>27068.16</v>
      </c>
      <c r="L360" s="263">
        <f>SUM(L30+L176)</f>
        <v>27068.16</v>
      </c>
    </row>
    <row r="361" spans="1:12" ht="8.25" customHeight="1">
      <c r="G361" s="262"/>
      <c r="H361" s="261"/>
      <c r="I361" s="260"/>
      <c r="J361" s="259"/>
      <c r="K361" s="259"/>
      <c r="L361" s="259"/>
    </row>
    <row r="362" spans="1:12" ht="14.25" customHeight="1">
      <c r="D362" s="253"/>
      <c r="E362" s="253"/>
      <c r="F362" s="254"/>
      <c r="G362" s="253" t="s">
        <v>45</v>
      </c>
      <c r="H362" s="255"/>
      <c r="I362" s="258"/>
      <c r="J362" s="259"/>
      <c r="K362" s="253" t="s">
        <v>40</v>
      </c>
      <c r="L362" s="258"/>
    </row>
    <row r="363" spans="1:12" ht="18.75" customHeight="1">
      <c r="A363" s="257"/>
      <c r="B363" s="257"/>
      <c r="C363" s="257"/>
      <c r="D363" s="256" t="s">
        <v>108</v>
      </c>
      <c r="E363" s="251"/>
      <c r="F363" s="251"/>
      <c r="G363" s="255"/>
      <c r="H363" s="255"/>
      <c r="I363" s="503" t="s">
        <v>23</v>
      </c>
      <c r="K363" s="540" t="s">
        <v>25</v>
      </c>
      <c r="L363" s="540"/>
    </row>
    <row r="364" spans="1:12" ht="5.25" customHeight="1">
      <c r="I364" s="425"/>
      <c r="K364" s="425"/>
      <c r="L364" s="425"/>
    </row>
    <row r="365" spans="1:12" ht="15" customHeight="1">
      <c r="D365" s="253"/>
      <c r="E365" s="253"/>
      <c r="F365" s="254"/>
      <c r="G365" s="253" t="s">
        <v>43</v>
      </c>
      <c r="I365" s="425"/>
      <c r="K365" s="253" t="s">
        <v>41</v>
      </c>
      <c r="L365" s="424"/>
    </row>
    <row r="366" spans="1:12" ht="26.25" customHeight="1">
      <c r="D366" s="542" t="s">
        <v>107</v>
      </c>
      <c r="E366" s="543"/>
      <c r="F366" s="543"/>
      <c r="G366" s="543"/>
      <c r="H366" s="423"/>
      <c r="I366" s="422" t="s">
        <v>23</v>
      </c>
      <c r="K366" s="540" t="s">
        <v>25</v>
      </c>
      <c r="L366" s="540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10" workbookViewId="0">
      <selection activeCell="J24" sqref="J24"/>
    </sheetView>
  </sheetViews>
  <sheetFormatPr defaultRowHeight="15"/>
  <cols>
    <col min="1" max="1" width="19.7109375" style="385" customWidth="1"/>
    <col min="2" max="2" width="28.28515625" style="385" customWidth="1"/>
    <col min="3" max="3" width="15.5703125" style="385" customWidth="1"/>
    <col min="4" max="7" width="16.140625" style="385" customWidth="1"/>
    <col min="8" max="16384" width="9.140625" style="385"/>
  </cols>
  <sheetData>
    <row r="1" spans="1:7" ht="5.25" customHeight="1">
      <c r="A1" s="390"/>
      <c r="B1" s="395"/>
      <c r="C1" s="395"/>
      <c r="D1" s="395"/>
      <c r="E1" s="395"/>
      <c r="F1" s="390"/>
      <c r="G1" s="421" t="s">
        <v>63</v>
      </c>
    </row>
    <row r="2" spans="1:7" ht="25.5" customHeight="1">
      <c r="A2" s="390"/>
      <c r="B2" s="395"/>
      <c r="C2" s="420"/>
      <c r="D2" s="420"/>
      <c r="E2" s="698" t="s">
        <v>62</v>
      </c>
      <c r="F2" s="698"/>
      <c r="G2" s="698"/>
    </row>
    <row r="3" spans="1:7" ht="15" customHeight="1">
      <c r="A3" s="390"/>
      <c r="B3" s="395"/>
      <c r="C3" s="420"/>
      <c r="D3" s="420"/>
      <c r="E3" s="698" t="s">
        <v>61</v>
      </c>
      <c r="F3" s="698"/>
      <c r="G3" s="698"/>
    </row>
    <row r="4" spans="1:7" ht="15" customHeight="1">
      <c r="A4" s="390"/>
      <c r="B4" s="395"/>
      <c r="C4" s="420"/>
      <c r="D4" s="420"/>
      <c r="E4" s="698" t="s">
        <v>60</v>
      </c>
      <c r="F4" s="698"/>
      <c r="G4" s="698"/>
    </row>
    <row r="5" spans="1:7">
      <c r="A5" s="390"/>
      <c r="B5" s="395"/>
      <c r="C5" s="420"/>
      <c r="D5" s="420"/>
      <c r="E5" s="420" t="s">
        <v>59</v>
      </c>
      <c r="F5" s="420"/>
      <c r="G5" s="420"/>
    </row>
    <row r="6" spans="1:7">
      <c r="A6" s="390"/>
      <c r="B6" s="699" t="s">
        <v>58</v>
      </c>
      <c r="C6" s="699"/>
      <c r="D6" s="699"/>
      <c r="E6" s="699"/>
      <c r="F6" s="699"/>
      <c r="G6" s="699"/>
    </row>
    <row r="7" spans="1:7">
      <c r="A7" s="386"/>
      <c r="B7" s="416"/>
      <c r="C7" s="416"/>
      <c r="D7" s="416"/>
      <c r="E7" s="416"/>
      <c r="F7" s="416"/>
      <c r="G7" s="416"/>
    </row>
    <row r="8" spans="1:7">
      <c r="A8" s="386"/>
      <c r="B8" s="419"/>
      <c r="C8" s="391" t="s">
        <v>408</v>
      </c>
      <c r="D8" s="419"/>
      <c r="E8" s="419"/>
      <c r="F8" s="419"/>
      <c r="G8" s="419"/>
    </row>
    <row r="9" spans="1:7">
      <c r="A9" s="390"/>
      <c r="B9" s="700" t="s">
        <v>57</v>
      </c>
      <c r="C9" s="700"/>
      <c r="D9" s="700"/>
      <c r="E9" s="700"/>
      <c r="F9" s="700"/>
      <c r="G9" s="700"/>
    </row>
    <row r="10" spans="1:7" ht="15.75">
      <c r="A10" s="697" t="s">
        <v>453</v>
      </c>
      <c r="B10" s="697"/>
      <c r="C10" s="697"/>
      <c r="D10" s="697"/>
      <c r="E10" s="697"/>
      <c r="F10" s="697"/>
      <c r="G10" s="697"/>
    </row>
    <row r="11" spans="1:7" ht="15.75">
      <c r="A11" s="390"/>
      <c r="B11" s="416"/>
      <c r="C11" s="416"/>
      <c r="D11" s="418" t="s">
        <v>452</v>
      </c>
      <c r="E11" s="417"/>
      <c r="F11" s="390"/>
      <c r="G11" s="390"/>
    </row>
    <row r="12" spans="1:7">
      <c r="A12" s="390"/>
      <c r="B12" s="416"/>
      <c r="C12" s="701" t="s">
        <v>407</v>
      </c>
      <c r="D12" s="701"/>
      <c r="E12" s="390"/>
      <c r="F12" s="390"/>
      <c r="G12" s="390"/>
    </row>
    <row r="13" spans="1:7">
      <c r="A13" s="390"/>
      <c r="B13" s="416"/>
      <c r="C13" s="390"/>
      <c r="D13" s="415" t="s">
        <v>56</v>
      </c>
      <c r="E13" s="392"/>
      <c r="F13" s="390"/>
      <c r="G13" s="390"/>
    </row>
    <row r="14" spans="1:7">
      <c r="A14" s="390"/>
      <c r="B14" s="390"/>
      <c r="C14" s="390"/>
      <c r="D14" s="412" t="s">
        <v>406</v>
      </c>
      <c r="E14" s="412"/>
      <c r="F14" s="390"/>
      <c r="G14" s="390"/>
    </row>
    <row r="15" spans="1:7" ht="15.75">
      <c r="A15" s="414"/>
      <c r="B15" s="395"/>
      <c r="C15" s="395"/>
      <c r="D15" s="395"/>
      <c r="E15" s="395"/>
      <c r="F15" s="390"/>
      <c r="G15" s="390"/>
    </row>
    <row r="16" spans="1:7">
      <c r="A16" s="413"/>
      <c r="B16" s="395"/>
      <c r="C16" s="395"/>
      <c r="D16" s="395"/>
      <c r="E16" s="395"/>
      <c r="F16" s="390"/>
      <c r="G16" s="412" t="s">
        <v>405</v>
      </c>
    </row>
    <row r="17" spans="1:7">
      <c r="A17" s="702" t="s">
        <v>54</v>
      </c>
      <c r="B17" s="702" t="s">
        <v>53</v>
      </c>
      <c r="C17" s="704" t="s">
        <v>52</v>
      </c>
      <c r="D17" s="705"/>
      <c r="E17" s="705"/>
      <c r="F17" s="705"/>
      <c r="G17" s="706"/>
    </row>
    <row r="18" spans="1:7">
      <c r="A18" s="703"/>
      <c r="B18" s="703"/>
      <c r="C18" s="411"/>
      <c r="D18" s="410"/>
      <c r="E18" s="410"/>
      <c r="F18" s="410"/>
      <c r="G18" s="409"/>
    </row>
    <row r="19" spans="1:7">
      <c r="A19" s="703"/>
      <c r="B19" s="703"/>
      <c r="C19" s="702" t="s">
        <v>51</v>
      </c>
      <c r="D19" s="702" t="s">
        <v>50</v>
      </c>
      <c r="E19" s="708" t="s">
        <v>49</v>
      </c>
      <c r="F19" s="702" t="s">
        <v>48</v>
      </c>
      <c r="G19" s="702" t="s">
        <v>47</v>
      </c>
    </row>
    <row r="20" spans="1:7">
      <c r="A20" s="703"/>
      <c r="B20" s="703"/>
      <c r="C20" s="707"/>
      <c r="D20" s="707"/>
      <c r="E20" s="709"/>
      <c r="F20" s="707"/>
      <c r="G20" s="707"/>
    </row>
    <row r="21" spans="1:7">
      <c r="A21" s="407">
        <v>1</v>
      </c>
      <c r="B21" s="408">
        <v>2</v>
      </c>
      <c r="C21" s="407">
        <v>3</v>
      </c>
      <c r="D21" s="407">
        <v>4</v>
      </c>
      <c r="E21" s="407">
        <v>5</v>
      </c>
      <c r="F21" s="407">
        <v>6</v>
      </c>
      <c r="G21" s="407">
        <v>7</v>
      </c>
    </row>
    <row r="22" spans="1:7" ht="24.75" customHeight="1">
      <c r="A22" s="403">
        <v>741</v>
      </c>
      <c r="B22" s="406" t="s">
        <v>404</v>
      </c>
      <c r="C22" s="405">
        <v>0</v>
      </c>
      <c r="D22" s="404">
        <v>0</v>
      </c>
      <c r="E22" s="404">
        <v>0</v>
      </c>
      <c r="F22" s="405">
        <v>0</v>
      </c>
      <c r="G22" s="524">
        <f>C22+D22-E22</f>
        <v>0</v>
      </c>
    </row>
    <row r="23" spans="1:7">
      <c r="A23" s="403"/>
      <c r="B23" s="403"/>
      <c r="C23" s="402"/>
      <c r="D23" s="401"/>
      <c r="E23" s="401"/>
      <c r="F23" s="400"/>
      <c r="G23" s="400"/>
    </row>
    <row r="24" spans="1:7">
      <c r="A24" s="403"/>
      <c r="B24" s="403"/>
      <c r="C24" s="402"/>
      <c r="D24" s="401"/>
      <c r="E24" s="401"/>
      <c r="F24" s="400"/>
      <c r="G24" s="400"/>
    </row>
    <row r="25" spans="1:7">
      <c r="A25" s="403"/>
      <c r="B25" s="403"/>
      <c r="C25" s="402"/>
      <c r="D25" s="401"/>
      <c r="E25" s="401"/>
      <c r="F25" s="400"/>
      <c r="G25" s="400"/>
    </row>
    <row r="26" spans="1:7">
      <c r="A26" s="403"/>
      <c r="B26" s="403"/>
      <c r="C26" s="402"/>
      <c r="D26" s="401"/>
      <c r="E26" s="401"/>
      <c r="F26" s="400"/>
      <c r="G26" s="400"/>
    </row>
    <row r="27" spans="1:7">
      <c r="A27" s="399"/>
      <c r="B27" s="398" t="s">
        <v>46</v>
      </c>
      <c r="C27" s="397">
        <v>0</v>
      </c>
      <c r="D27" s="396">
        <v>0</v>
      </c>
      <c r="E27" s="396">
        <v>0</v>
      </c>
      <c r="F27" s="396">
        <v>0</v>
      </c>
      <c r="G27" s="525">
        <f>C27+D27-E27</f>
        <v>0</v>
      </c>
    </row>
    <row r="28" spans="1:7">
      <c r="A28" s="390"/>
      <c r="B28" s="395"/>
      <c r="C28" s="395"/>
      <c r="D28" s="395"/>
      <c r="E28" s="395"/>
      <c r="F28" s="390"/>
      <c r="G28" s="390"/>
    </row>
    <row r="29" spans="1:7">
      <c r="A29" s="390"/>
      <c r="B29" s="390"/>
      <c r="C29" s="390"/>
      <c r="D29" s="390"/>
      <c r="E29" s="390"/>
      <c r="F29" s="390"/>
      <c r="G29" s="390"/>
    </row>
    <row r="30" spans="1:7" ht="15.75">
      <c r="A30" s="712" t="s">
        <v>45</v>
      </c>
      <c r="B30" s="712"/>
      <c r="C30" s="394"/>
      <c r="D30" s="391"/>
      <c r="E30" s="390"/>
      <c r="F30" s="713" t="s">
        <v>40</v>
      </c>
      <c r="G30" s="713"/>
    </row>
    <row r="31" spans="1:7">
      <c r="A31" s="710" t="s">
        <v>44</v>
      </c>
      <c r="B31" s="710"/>
      <c r="C31" s="393"/>
      <c r="D31" s="388" t="s">
        <v>23</v>
      </c>
      <c r="E31" s="388"/>
      <c r="F31" s="711" t="s">
        <v>25</v>
      </c>
      <c r="G31" s="711"/>
    </row>
    <row r="32" spans="1:7">
      <c r="A32" s="390"/>
      <c r="B32" s="390"/>
      <c r="C32" s="392"/>
      <c r="D32" s="390"/>
      <c r="E32" s="390"/>
      <c r="F32" s="390"/>
      <c r="G32" s="390"/>
    </row>
    <row r="33" spans="1:7" ht="15.75">
      <c r="A33" s="712" t="s">
        <v>43</v>
      </c>
      <c r="B33" s="712"/>
      <c r="C33" s="390"/>
      <c r="D33" s="391"/>
      <c r="E33" s="390"/>
      <c r="F33" s="714" t="s">
        <v>41</v>
      </c>
      <c r="G33" s="714"/>
    </row>
    <row r="34" spans="1:7">
      <c r="A34" s="710" t="s">
        <v>42</v>
      </c>
      <c r="B34" s="710"/>
      <c r="C34" s="389"/>
      <c r="D34" s="388" t="s">
        <v>23</v>
      </c>
      <c r="E34" s="388"/>
      <c r="F34" s="711" t="s">
        <v>25</v>
      </c>
      <c r="G34" s="711"/>
    </row>
    <row r="35" spans="1:7">
      <c r="A35" s="386"/>
      <c r="B35" s="387"/>
      <c r="C35" s="387"/>
      <c r="D35" s="387"/>
      <c r="E35" s="387"/>
      <c r="F35" s="386"/>
      <c r="G35" s="386"/>
    </row>
  </sheetData>
  <mergeCells count="23">
    <mergeCell ref="A34:B34"/>
    <mergeCell ref="F34:G34"/>
    <mergeCell ref="A30:B30"/>
    <mergeCell ref="F30:G30"/>
    <mergeCell ref="A31:B31"/>
    <mergeCell ref="F31:G31"/>
    <mergeCell ref="A33:B33"/>
    <mergeCell ref="F33:G33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A10:G10"/>
    <mergeCell ref="E2:G2"/>
    <mergeCell ref="E3:G3"/>
    <mergeCell ref="E4:G4"/>
    <mergeCell ref="B6:G6"/>
    <mergeCell ref="B9:G9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showZeros="0" topLeftCell="A16" workbookViewId="0">
      <selection activeCell="K21" sqref="K21"/>
    </sheetView>
  </sheetViews>
  <sheetFormatPr defaultRowHeight="12"/>
  <cols>
    <col min="1" max="1" width="23.42578125" style="28" customWidth="1"/>
    <col min="2" max="2" width="7.85546875" style="28" customWidth="1"/>
    <col min="3" max="4" width="8.140625" style="28" customWidth="1"/>
    <col min="5" max="5" width="7.5703125" style="28" customWidth="1"/>
    <col min="6" max="7" width="7.42578125" style="28" customWidth="1"/>
    <col min="8" max="8" width="8.42578125" style="28" customWidth="1"/>
    <col min="9" max="9" width="8.140625" style="28" customWidth="1"/>
    <col min="10" max="10" width="6" style="28" customWidth="1"/>
    <col min="11" max="12" width="8.140625" style="28" customWidth="1"/>
    <col min="13" max="13" width="8.28515625" style="28" customWidth="1"/>
    <col min="14" max="14" width="9.140625" style="28"/>
    <col min="15" max="15" width="6" style="28" customWidth="1"/>
    <col min="16" max="16" width="7.5703125" style="28" customWidth="1"/>
    <col min="17" max="17" width="5.140625" style="28" customWidth="1"/>
    <col min="18" max="18" width="5.28515625" style="28" customWidth="1"/>
    <col min="19" max="19" width="8" style="28" customWidth="1"/>
    <col min="20" max="16384" width="9.140625" style="27"/>
  </cols>
  <sheetData>
    <row r="1" spans="1:19" ht="12.75" customHeight="1">
      <c r="O1" s="740" t="s">
        <v>354</v>
      </c>
      <c r="P1" s="740"/>
      <c r="Q1" s="740"/>
      <c r="R1" s="740"/>
      <c r="S1" s="740"/>
    </row>
    <row r="2" spans="1:19" ht="29.25" customHeight="1">
      <c r="B2" s="741" t="s">
        <v>38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0"/>
      <c r="O2" s="740"/>
      <c r="P2" s="740"/>
      <c r="Q2" s="740"/>
      <c r="R2" s="740"/>
      <c r="S2" s="740"/>
    </row>
    <row r="3" spans="1:19" ht="9.75" customHeight="1">
      <c r="H3" s="28" t="s">
        <v>83</v>
      </c>
      <c r="I3" s="69"/>
      <c r="J3" s="69"/>
      <c r="K3" s="69"/>
      <c r="L3" s="69"/>
      <c r="M3" s="69"/>
      <c r="N3" s="40"/>
      <c r="O3" s="40"/>
      <c r="P3" s="40"/>
      <c r="Q3" s="40"/>
      <c r="R3" s="40"/>
      <c r="S3" s="40"/>
    </row>
    <row r="4" spans="1:19" ht="0.75" customHeight="1">
      <c r="I4" s="69"/>
      <c r="J4" s="69"/>
      <c r="K4" s="69"/>
      <c r="L4" s="69"/>
      <c r="M4" s="69"/>
      <c r="N4" s="40"/>
      <c r="O4" s="40"/>
      <c r="P4" s="40"/>
      <c r="Q4" s="40"/>
      <c r="R4" s="40"/>
      <c r="S4" s="40"/>
    </row>
    <row r="5" spans="1:19" ht="20.25" customHeight="1">
      <c r="A5" s="742" t="s">
        <v>461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</row>
    <row r="6" spans="1:19" ht="12" customHeight="1">
      <c r="A6" s="212"/>
      <c r="B6" s="212"/>
      <c r="C6" s="212"/>
      <c r="D6" s="743" t="s">
        <v>462</v>
      </c>
      <c r="E6" s="743"/>
      <c r="F6" s="743"/>
      <c r="G6" s="743"/>
      <c r="H6" s="743"/>
      <c r="I6" s="743"/>
      <c r="J6" s="743"/>
      <c r="K6" s="743"/>
      <c r="L6" s="743"/>
      <c r="M6" s="68"/>
      <c r="N6" s="212"/>
      <c r="O6" s="212"/>
      <c r="P6" s="212"/>
      <c r="Q6" s="212"/>
      <c r="R6" s="212"/>
      <c r="S6" s="212"/>
    </row>
    <row r="7" spans="1:19" ht="8.25" customHeight="1">
      <c r="A7" s="212"/>
      <c r="B7" s="212"/>
      <c r="C7" s="212"/>
      <c r="D7" s="212"/>
      <c r="E7" s="744" t="s">
        <v>82</v>
      </c>
      <c r="F7" s="744"/>
      <c r="G7" s="744"/>
      <c r="H7" s="744"/>
      <c r="I7" s="744"/>
      <c r="J7" s="744"/>
      <c r="K7" s="744"/>
      <c r="L7" s="744"/>
      <c r="M7" s="68"/>
      <c r="N7" s="212"/>
      <c r="O7" s="212"/>
      <c r="P7" s="212"/>
      <c r="Q7" s="212"/>
      <c r="R7" s="212"/>
      <c r="S7" s="212"/>
    </row>
    <row r="8" spans="1:19" ht="10.5" customHeight="1">
      <c r="A8" s="67"/>
      <c r="B8" s="209"/>
      <c r="C8" s="209"/>
      <c r="D8" s="209"/>
      <c r="E8" s="209"/>
      <c r="F8" s="209"/>
      <c r="G8" s="209"/>
      <c r="H8" s="30"/>
      <c r="I8" s="30"/>
      <c r="J8" s="716"/>
      <c r="K8" s="716"/>
      <c r="N8" s="212"/>
      <c r="O8" s="212"/>
      <c r="P8" s="212"/>
      <c r="Q8" s="212"/>
      <c r="R8" s="212"/>
      <c r="S8" s="212"/>
    </row>
    <row r="9" spans="1:19" ht="14.25" customHeight="1">
      <c r="A9" s="53"/>
      <c r="B9" s="52"/>
      <c r="C9" s="52"/>
      <c r="D9" s="66"/>
      <c r="E9" s="209"/>
      <c r="F9" s="209"/>
      <c r="G9" s="209"/>
      <c r="H9" s="30"/>
      <c r="I9" s="65" t="s">
        <v>81</v>
      </c>
      <c r="J9" s="383" t="s">
        <v>348</v>
      </c>
      <c r="K9" s="383"/>
      <c r="L9" s="383"/>
      <c r="M9" s="383"/>
      <c r="N9" s="383"/>
      <c r="O9" s="383"/>
      <c r="P9" s="384"/>
      <c r="Q9" s="384"/>
      <c r="R9" s="738">
        <v>7</v>
      </c>
      <c r="S9" s="739"/>
    </row>
    <row r="10" spans="1:19" ht="9" customHeight="1">
      <c r="A10" s="53"/>
      <c r="B10" s="56"/>
      <c r="C10" s="56"/>
      <c r="D10" s="56"/>
      <c r="E10" s="64"/>
      <c r="F10" s="64"/>
      <c r="G10" s="64"/>
      <c r="H10" s="30"/>
      <c r="I10" s="721"/>
      <c r="J10" s="721"/>
      <c r="K10" s="721"/>
      <c r="L10" s="721"/>
      <c r="M10" s="721"/>
      <c r="N10" s="721"/>
      <c r="O10" s="721"/>
      <c r="Q10" s="63"/>
      <c r="R10" s="63"/>
      <c r="S10" s="63"/>
    </row>
    <row r="11" spans="1:19" ht="14.25" customHeight="1">
      <c r="A11" s="53"/>
      <c r="B11" s="56"/>
      <c r="C11" s="56"/>
      <c r="D11" s="56"/>
      <c r="E11" s="64"/>
      <c r="F11" s="64"/>
      <c r="G11" s="64"/>
      <c r="H11" s="745" t="s">
        <v>353</v>
      </c>
      <c r="I11" s="745"/>
      <c r="J11" s="745"/>
      <c r="K11" s="745"/>
      <c r="L11" s="745"/>
      <c r="M11" s="745"/>
      <c r="N11" s="745"/>
      <c r="O11" s="745"/>
      <c r="Q11" s="63"/>
      <c r="R11" s="738" t="s">
        <v>91</v>
      </c>
      <c r="S11" s="739"/>
    </row>
    <row r="12" spans="1:19" ht="18" customHeight="1">
      <c r="A12" s="62"/>
      <c r="B12" s="56"/>
      <c r="C12" s="51" t="s">
        <v>80</v>
      </c>
      <c r="D12" s="51"/>
      <c r="E12" s="61"/>
      <c r="F12" s="61"/>
      <c r="G12" s="50"/>
      <c r="H12" s="721" t="s">
        <v>92</v>
      </c>
      <c r="I12" s="721"/>
      <c r="J12" s="721"/>
      <c r="K12" s="721"/>
      <c r="L12" s="721"/>
      <c r="M12" s="721"/>
      <c r="N12" s="721"/>
      <c r="O12" s="722"/>
      <c r="P12" s="60">
        <v>8</v>
      </c>
      <c r="Q12" s="59">
        <v>2</v>
      </c>
      <c r="R12" s="58">
        <v>1</v>
      </c>
      <c r="S12" s="58">
        <v>8</v>
      </c>
    </row>
    <row r="13" spans="1:19" ht="13.5" customHeight="1" thickBot="1">
      <c r="A13" s="57"/>
      <c r="B13" s="56"/>
      <c r="C13" s="56"/>
      <c r="D13" s="56"/>
      <c r="E13" s="55"/>
      <c r="F13" s="55"/>
      <c r="G13" s="55"/>
      <c r="H13" s="54"/>
      <c r="I13" s="54"/>
      <c r="J13" s="54"/>
      <c r="K13" s="54"/>
      <c r="L13" s="54"/>
      <c r="M13" s="54"/>
      <c r="N13" s="54"/>
      <c r="O13" s="54"/>
      <c r="P13" s="49"/>
      <c r="Q13" s="49"/>
      <c r="R13" s="49"/>
      <c r="S13" s="49"/>
    </row>
    <row r="14" spans="1:19" ht="16.5" customHeight="1">
      <c r="A14" s="723" t="s">
        <v>79</v>
      </c>
      <c r="B14" s="726" t="s">
        <v>78</v>
      </c>
      <c r="C14" s="727"/>
      <c r="D14" s="727"/>
      <c r="E14" s="727"/>
      <c r="F14" s="727"/>
      <c r="G14" s="728"/>
      <c r="H14" s="729" t="s">
        <v>77</v>
      </c>
      <c r="I14" s="730"/>
      <c r="J14" s="730"/>
      <c r="K14" s="730"/>
      <c r="L14" s="731"/>
      <c r="M14" s="729" t="s">
        <v>76</v>
      </c>
      <c r="N14" s="730"/>
      <c r="O14" s="730"/>
      <c r="P14" s="730"/>
      <c r="Q14" s="730"/>
      <c r="R14" s="730"/>
      <c r="S14" s="731"/>
    </row>
    <row r="15" spans="1:19" ht="13.5" customHeight="1">
      <c r="A15" s="724"/>
      <c r="B15" s="732" t="s">
        <v>75</v>
      </c>
      <c r="C15" s="733"/>
      <c r="D15" s="733"/>
      <c r="E15" s="733" t="s">
        <v>74</v>
      </c>
      <c r="F15" s="733"/>
      <c r="G15" s="734"/>
      <c r="H15" s="735" t="s">
        <v>90</v>
      </c>
      <c r="I15" s="718" t="s">
        <v>89</v>
      </c>
      <c r="J15" s="718" t="s">
        <v>88</v>
      </c>
      <c r="K15" s="719" t="s">
        <v>73</v>
      </c>
      <c r="L15" s="720" t="s">
        <v>66</v>
      </c>
      <c r="M15" s="735" t="s">
        <v>90</v>
      </c>
      <c r="N15" s="718" t="s">
        <v>89</v>
      </c>
      <c r="O15" s="718" t="s">
        <v>88</v>
      </c>
      <c r="P15" s="719" t="s">
        <v>87</v>
      </c>
      <c r="Q15" s="718" t="s">
        <v>72</v>
      </c>
      <c r="R15" s="718" t="s">
        <v>71</v>
      </c>
      <c r="S15" s="736" t="s">
        <v>66</v>
      </c>
    </row>
    <row r="16" spans="1:19" ht="87" customHeight="1">
      <c r="A16" s="725"/>
      <c r="B16" s="211" t="s">
        <v>69</v>
      </c>
      <c r="C16" s="210" t="s">
        <v>68</v>
      </c>
      <c r="D16" s="210" t="s">
        <v>70</v>
      </c>
      <c r="E16" s="39" t="s">
        <v>69</v>
      </c>
      <c r="F16" s="210" t="s">
        <v>68</v>
      </c>
      <c r="G16" s="38" t="s">
        <v>67</v>
      </c>
      <c r="H16" s="735"/>
      <c r="I16" s="718"/>
      <c r="J16" s="718"/>
      <c r="K16" s="719"/>
      <c r="L16" s="720"/>
      <c r="M16" s="735"/>
      <c r="N16" s="718"/>
      <c r="O16" s="718"/>
      <c r="P16" s="719"/>
      <c r="Q16" s="718"/>
      <c r="R16" s="718"/>
      <c r="S16" s="737"/>
    </row>
    <row r="17" spans="1:19" ht="10.5" customHeight="1">
      <c r="A17" s="223">
        <v>1</v>
      </c>
      <c r="B17" s="37">
        <v>2</v>
      </c>
      <c r="C17" s="36">
        <v>3</v>
      </c>
      <c r="D17" s="36">
        <v>4</v>
      </c>
      <c r="E17" s="33">
        <v>5</v>
      </c>
      <c r="F17" s="36">
        <v>6</v>
      </c>
      <c r="G17" s="35">
        <v>7</v>
      </c>
      <c r="H17" s="34">
        <v>8</v>
      </c>
      <c r="I17" s="33">
        <v>9</v>
      </c>
      <c r="J17" s="33">
        <v>10</v>
      </c>
      <c r="K17" s="33">
        <v>11</v>
      </c>
      <c r="L17" s="32">
        <v>12</v>
      </c>
      <c r="M17" s="34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2">
        <v>19</v>
      </c>
    </row>
    <row r="18" spans="1:19" ht="33" customHeight="1">
      <c r="A18" s="221" t="s">
        <v>352</v>
      </c>
      <c r="B18" s="47">
        <v>1</v>
      </c>
      <c r="C18" s="46">
        <v>1</v>
      </c>
      <c r="D18" s="31">
        <v>1</v>
      </c>
      <c r="E18" s="45">
        <v>1</v>
      </c>
      <c r="F18" s="46">
        <v>1</v>
      </c>
      <c r="G18" s="48">
        <v>1</v>
      </c>
      <c r="H18" s="47">
        <v>4000</v>
      </c>
      <c r="I18" s="46">
        <v>691</v>
      </c>
      <c r="J18" s="46"/>
      <c r="K18" s="31"/>
      <c r="L18" s="44">
        <f t="shared" ref="L18:L24" si="0">SUM(H18:K18)</f>
        <v>4691</v>
      </c>
      <c r="M18" s="47">
        <v>3951</v>
      </c>
      <c r="N18" s="46">
        <v>691</v>
      </c>
      <c r="O18" s="46"/>
      <c r="P18" s="46"/>
      <c r="Q18" s="45"/>
      <c r="R18" s="45"/>
      <c r="S18" s="44">
        <f t="shared" ref="S18:S24" si="1">SUM(M18:R18)</f>
        <v>4642</v>
      </c>
    </row>
    <row r="19" spans="1:19" ht="24" customHeight="1">
      <c r="A19" s="222" t="s">
        <v>349</v>
      </c>
      <c r="B19" s="47">
        <v>1</v>
      </c>
      <c r="C19" s="46">
        <v>1</v>
      </c>
      <c r="D19" s="31">
        <v>1</v>
      </c>
      <c r="E19" s="45">
        <v>1</v>
      </c>
      <c r="F19" s="46">
        <v>1</v>
      </c>
      <c r="G19" s="48">
        <v>1</v>
      </c>
      <c r="H19" s="47">
        <v>4000</v>
      </c>
      <c r="I19" s="46">
        <v>691</v>
      </c>
      <c r="J19" s="46"/>
      <c r="K19" s="31"/>
      <c r="L19" s="44">
        <f t="shared" si="0"/>
        <v>4691</v>
      </c>
      <c r="M19" s="47">
        <v>3951</v>
      </c>
      <c r="N19" s="46">
        <v>691</v>
      </c>
      <c r="O19" s="46"/>
      <c r="P19" s="46"/>
      <c r="Q19" s="45"/>
      <c r="R19" s="45"/>
      <c r="S19" s="44">
        <f t="shared" si="1"/>
        <v>4642</v>
      </c>
    </row>
    <row r="20" spans="1:19" ht="18" customHeight="1">
      <c r="A20" s="220" t="s">
        <v>86</v>
      </c>
      <c r="B20" s="47">
        <v>5.5</v>
      </c>
      <c r="C20" s="46">
        <v>5.5</v>
      </c>
      <c r="D20" s="31">
        <v>5.5</v>
      </c>
      <c r="E20" s="45">
        <v>5.5</v>
      </c>
      <c r="F20" s="46">
        <v>5.5</v>
      </c>
      <c r="G20" s="48">
        <v>5.5</v>
      </c>
      <c r="H20" s="47">
        <v>15222</v>
      </c>
      <c r="I20" s="46">
        <v>739</v>
      </c>
      <c r="J20" s="46"/>
      <c r="K20" s="31"/>
      <c r="L20" s="44">
        <f t="shared" si="0"/>
        <v>15961</v>
      </c>
      <c r="M20" s="47">
        <v>15128</v>
      </c>
      <c r="N20" s="46">
        <v>739</v>
      </c>
      <c r="O20" s="46"/>
      <c r="P20" s="46"/>
      <c r="Q20" s="45"/>
      <c r="R20" s="45"/>
      <c r="S20" s="44">
        <f t="shared" si="1"/>
        <v>15867</v>
      </c>
    </row>
    <row r="21" spans="1:19" ht="28.5" customHeight="1">
      <c r="A21" s="221" t="s">
        <v>351</v>
      </c>
      <c r="B21" s="47"/>
      <c r="C21" s="46"/>
      <c r="D21" s="31"/>
      <c r="E21" s="45"/>
      <c r="F21" s="46"/>
      <c r="G21" s="48"/>
      <c r="H21" s="47"/>
      <c r="I21" s="46"/>
      <c r="J21" s="46"/>
      <c r="K21" s="31"/>
      <c r="L21" s="44">
        <f t="shared" si="0"/>
        <v>0</v>
      </c>
      <c r="M21" s="47"/>
      <c r="N21" s="46"/>
      <c r="O21" s="46"/>
      <c r="P21" s="46"/>
      <c r="Q21" s="45"/>
      <c r="R21" s="45"/>
      <c r="S21" s="44">
        <f t="shared" si="1"/>
        <v>0</v>
      </c>
    </row>
    <row r="22" spans="1:19" ht="24" customHeight="1">
      <c r="A22" s="221" t="s">
        <v>350</v>
      </c>
      <c r="B22" s="47"/>
      <c r="C22" s="46"/>
      <c r="D22" s="31"/>
      <c r="E22" s="45"/>
      <c r="F22" s="46"/>
      <c r="G22" s="48"/>
      <c r="H22" s="47"/>
      <c r="I22" s="46"/>
      <c r="J22" s="46"/>
      <c r="K22" s="31"/>
      <c r="L22" s="44">
        <f t="shared" si="0"/>
        <v>0</v>
      </c>
      <c r="M22" s="47"/>
      <c r="N22" s="46"/>
      <c r="O22" s="46"/>
      <c r="P22" s="46"/>
      <c r="Q22" s="45"/>
      <c r="R22" s="45"/>
      <c r="S22" s="44">
        <f t="shared" si="1"/>
        <v>0</v>
      </c>
    </row>
    <row r="23" spans="1:19" ht="18" customHeight="1">
      <c r="A23" s="220" t="s">
        <v>65</v>
      </c>
      <c r="B23" s="47">
        <v>2.5</v>
      </c>
      <c r="C23" s="46">
        <v>2.5</v>
      </c>
      <c r="D23" s="31">
        <v>2.5</v>
      </c>
      <c r="E23" s="45">
        <v>2.5</v>
      </c>
      <c r="F23" s="46">
        <v>2.5</v>
      </c>
      <c r="G23" s="48">
        <v>2.5</v>
      </c>
      <c r="H23" s="47">
        <v>4400</v>
      </c>
      <c r="I23" s="46">
        <v>348</v>
      </c>
      <c r="J23" s="46"/>
      <c r="K23" s="31"/>
      <c r="L23" s="44">
        <f t="shared" si="0"/>
        <v>4748</v>
      </c>
      <c r="M23" s="47">
        <v>4373</v>
      </c>
      <c r="N23" s="46">
        <v>348</v>
      </c>
      <c r="O23" s="46"/>
      <c r="P23" s="46"/>
      <c r="Q23" s="45"/>
      <c r="R23" s="45"/>
      <c r="S23" s="44">
        <f t="shared" si="1"/>
        <v>4721</v>
      </c>
    </row>
    <row r="24" spans="1:19" ht="23.25" customHeight="1">
      <c r="A24" s="219" t="s">
        <v>85</v>
      </c>
      <c r="B24" s="47">
        <v>1</v>
      </c>
      <c r="C24" s="46">
        <v>1</v>
      </c>
      <c r="D24" s="31">
        <v>1</v>
      </c>
      <c r="E24" s="45">
        <v>1</v>
      </c>
      <c r="F24" s="46">
        <v>1</v>
      </c>
      <c r="G24" s="48">
        <v>1</v>
      </c>
      <c r="H24" s="47">
        <v>1284</v>
      </c>
      <c r="I24" s="46"/>
      <c r="J24" s="46"/>
      <c r="K24" s="31"/>
      <c r="L24" s="44">
        <f t="shared" si="0"/>
        <v>1284</v>
      </c>
      <c r="M24" s="47">
        <v>1284</v>
      </c>
      <c r="N24" s="46"/>
      <c r="O24" s="46"/>
      <c r="P24" s="46"/>
      <c r="Q24" s="45"/>
      <c r="R24" s="45"/>
      <c r="S24" s="44">
        <f t="shared" si="1"/>
        <v>1284</v>
      </c>
    </row>
    <row r="25" spans="1:19" ht="24" customHeight="1">
      <c r="A25" s="218" t="s">
        <v>84</v>
      </c>
      <c r="B25" s="217">
        <f t="shared" ref="B25:S25" si="2">SUM(B18,B20,B21,B22,B23)</f>
        <v>9</v>
      </c>
      <c r="C25" s="217">
        <f t="shared" si="2"/>
        <v>9</v>
      </c>
      <c r="D25" s="217">
        <f t="shared" si="2"/>
        <v>9</v>
      </c>
      <c r="E25" s="217">
        <f t="shared" si="2"/>
        <v>9</v>
      </c>
      <c r="F25" s="217">
        <f t="shared" si="2"/>
        <v>9</v>
      </c>
      <c r="G25" s="217">
        <f t="shared" si="2"/>
        <v>9</v>
      </c>
      <c r="H25" s="217">
        <f t="shared" si="2"/>
        <v>23622</v>
      </c>
      <c r="I25" s="217">
        <f t="shared" si="2"/>
        <v>1778</v>
      </c>
      <c r="J25" s="217">
        <f t="shared" si="2"/>
        <v>0</v>
      </c>
      <c r="K25" s="217">
        <f t="shared" si="2"/>
        <v>0</v>
      </c>
      <c r="L25" s="217">
        <f t="shared" si="2"/>
        <v>25400</v>
      </c>
      <c r="M25" s="217">
        <f t="shared" si="2"/>
        <v>23452</v>
      </c>
      <c r="N25" s="217">
        <f t="shared" si="2"/>
        <v>1778</v>
      </c>
      <c r="O25" s="217">
        <f t="shared" si="2"/>
        <v>0</v>
      </c>
      <c r="P25" s="217">
        <f t="shared" si="2"/>
        <v>0</v>
      </c>
      <c r="Q25" s="217">
        <f t="shared" si="2"/>
        <v>0</v>
      </c>
      <c r="R25" s="217">
        <f t="shared" si="2"/>
        <v>0</v>
      </c>
      <c r="S25" s="217">
        <f t="shared" si="2"/>
        <v>25230</v>
      </c>
    </row>
    <row r="26" spans="1:19" ht="26.25" customHeight="1" thickBot="1">
      <c r="A26" s="216" t="s">
        <v>349</v>
      </c>
      <c r="B26" s="215">
        <f t="shared" ref="B26:S26" si="3">SUM(B19,B20)</f>
        <v>6.5</v>
      </c>
      <c r="C26" s="214">
        <f t="shared" si="3"/>
        <v>6.5</v>
      </c>
      <c r="D26" s="214">
        <f t="shared" si="3"/>
        <v>6.5</v>
      </c>
      <c r="E26" s="214">
        <f t="shared" si="3"/>
        <v>6.5</v>
      </c>
      <c r="F26" s="214">
        <f t="shared" si="3"/>
        <v>6.5</v>
      </c>
      <c r="G26" s="213">
        <f t="shared" si="3"/>
        <v>6.5</v>
      </c>
      <c r="H26" s="215">
        <f t="shared" si="3"/>
        <v>19222</v>
      </c>
      <c r="I26" s="214">
        <f t="shared" si="3"/>
        <v>1430</v>
      </c>
      <c r="J26" s="214">
        <f t="shared" si="3"/>
        <v>0</v>
      </c>
      <c r="K26" s="214">
        <f t="shared" si="3"/>
        <v>0</v>
      </c>
      <c r="L26" s="213">
        <f t="shared" si="3"/>
        <v>20652</v>
      </c>
      <c r="M26" s="215">
        <f t="shared" si="3"/>
        <v>19079</v>
      </c>
      <c r="N26" s="214">
        <f t="shared" si="3"/>
        <v>1430</v>
      </c>
      <c r="O26" s="214">
        <f t="shared" si="3"/>
        <v>0</v>
      </c>
      <c r="P26" s="214">
        <f t="shared" si="3"/>
        <v>0</v>
      </c>
      <c r="Q26" s="214">
        <f t="shared" si="3"/>
        <v>0</v>
      </c>
      <c r="R26" s="214">
        <f t="shared" si="3"/>
        <v>0</v>
      </c>
      <c r="S26" s="213">
        <f t="shared" si="3"/>
        <v>20509</v>
      </c>
    </row>
    <row r="27" spans="1:19" ht="10.5" customHeight="1">
      <c r="A27" s="29" t="s">
        <v>64</v>
      </c>
      <c r="B27" s="29"/>
      <c r="C27" s="29"/>
      <c r="D27" s="30"/>
      <c r="E27" s="30"/>
      <c r="F27" s="30"/>
      <c r="G27" s="30"/>
      <c r="H27" s="30"/>
      <c r="I27" s="30"/>
      <c r="J27" s="30"/>
      <c r="K27" s="30"/>
    </row>
    <row r="28" spans="1:19" ht="15.75" customHeight="1">
      <c r="A28" s="42" t="s">
        <v>20</v>
      </c>
      <c r="B28" s="42"/>
      <c r="C28" s="42"/>
      <c r="E28" s="43"/>
      <c r="F28" s="43"/>
      <c r="G28" s="43"/>
      <c r="H28" s="43"/>
      <c r="I28" s="43"/>
      <c r="J28" s="42"/>
      <c r="K28" s="42"/>
      <c r="L28" s="715" t="s">
        <v>40</v>
      </c>
      <c r="M28" s="715"/>
      <c r="N28" s="715"/>
      <c r="O28" s="715"/>
      <c r="P28" s="715"/>
    </row>
    <row r="29" spans="1:19" ht="9" customHeight="1">
      <c r="A29" s="716"/>
      <c r="B29" s="716"/>
      <c r="C29" s="209"/>
      <c r="G29" s="717" t="s">
        <v>23</v>
      </c>
      <c r="H29" s="717"/>
      <c r="I29" s="29"/>
      <c r="J29" s="29"/>
      <c r="K29" s="29"/>
      <c r="L29" s="29"/>
      <c r="M29" s="41" t="s">
        <v>25</v>
      </c>
      <c r="N29" s="41"/>
      <c r="O29" s="209"/>
    </row>
    <row r="30" spans="1:19" ht="9" customHeight="1">
      <c r="A30" s="209"/>
      <c r="B30" s="209"/>
      <c r="C30" s="209"/>
      <c r="H30" s="209"/>
      <c r="K30" s="30"/>
      <c r="L30" s="30"/>
      <c r="M30" s="209"/>
      <c r="N30" s="209"/>
      <c r="O30" s="209"/>
    </row>
    <row r="31" spans="1:19" s="28" customFormat="1" ht="16.5" customHeight="1">
      <c r="A31" s="42" t="s">
        <v>22</v>
      </c>
      <c r="B31" s="42"/>
      <c r="C31" s="42"/>
      <c r="E31" s="43"/>
      <c r="F31" s="43"/>
      <c r="G31" s="43"/>
      <c r="H31" s="43"/>
      <c r="I31" s="43"/>
      <c r="J31" s="42"/>
      <c r="K31" s="42"/>
      <c r="L31" s="715" t="s">
        <v>41</v>
      </c>
      <c r="M31" s="715"/>
      <c r="N31" s="715"/>
      <c r="O31" s="715"/>
      <c r="P31" s="715"/>
    </row>
    <row r="32" spans="1:19" s="28" customFormat="1" ht="9.75" customHeight="1">
      <c r="A32" s="716"/>
      <c r="B32" s="716"/>
      <c r="C32" s="209"/>
      <c r="G32" s="717" t="s">
        <v>23</v>
      </c>
      <c r="H32" s="717"/>
      <c r="I32" s="29"/>
      <c r="J32" s="29"/>
      <c r="K32" s="29"/>
      <c r="L32" s="29"/>
      <c r="M32" s="41" t="s">
        <v>25</v>
      </c>
      <c r="N32" s="41"/>
      <c r="O32" s="209"/>
    </row>
  </sheetData>
  <sheetProtection formatCells="0" formatColumns="0" formatRows="0"/>
  <mergeCells count="35">
    <mergeCell ref="R11:S11"/>
    <mergeCell ref="J8:K8"/>
    <mergeCell ref="O1:S2"/>
    <mergeCell ref="B2:M2"/>
    <mergeCell ref="A5:S5"/>
    <mergeCell ref="D6:L6"/>
    <mergeCell ref="E7:L7"/>
    <mergeCell ref="R9:S9"/>
    <mergeCell ref="I10:O10"/>
    <mergeCell ref="H11:O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M15:M16"/>
    <mergeCell ref="N15:N16"/>
    <mergeCell ref="O15:O16"/>
    <mergeCell ref="P15:P16"/>
    <mergeCell ref="L31:P31"/>
    <mergeCell ref="A32:B32"/>
    <mergeCell ref="G32:H32"/>
    <mergeCell ref="Q15:Q16"/>
    <mergeCell ref="R15:R16"/>
    <mergeCell ref="L28:P28"/>
    <mergeCell ref="A29:B29"/>
    <mergeCell ref="G29:H29"/>
    <mergeCell ref="K15:K16"/>
    <mergeCell ref="L15:L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59055118110236227" right="0.39370078740157483" top="0.39370078740157483" bottom="0.39370078740157483" header="0.15748031496062992" footer="0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showRuler="0" topLeftCell="A25" zoomScaleNormal="100" workbookViewId="0">
      <selection activeCell="R25" sqref="R25"/>
    </sheetView>
  </sheetViews>
  <sheetFormatPr defaultRowHeight="15"/>
  <cols>
    <col min="1" max="4" width="2" style="207" customWidth="1"/>
    <col min="5" max="5" width="2.140625" style="207" customWidth="1"/>
    <col min="6" max="6" width="3.5703125" style="498" customWidth="1"/>
    <col min="7" max="7" width="34.28515625" style="207" customWidth="1"/>
    <col min="8" max="8" width="4.7109375" style="207" customWidth="1"/>
    <col min="9" max="9" width="9" style="207" customWidth="1"/>
    <col min="10" max="10" width="11.7109375" style="207" customWidth="1"/>
    <col min="11" max="11" width="12.42578125" style="207" customWidth="1"/>
    <col min="12" max="12" width="10.140625" style="207" customWidth="1"/>
    <col min="13" max="13" width="0.140625" style="207" hidden="1" customWidth="1"/>
    <col min="14" max="14" width="6.140625" style="207" hidden="1" customWidth="1"/>
    <col min="15" max="15" width="8.85546875" style="207" hidden="1" customWidth="1"/>
    <col min="16" max="16" width="9.140625" style="207" hidden="1" customWidth="1"/>
    <col min="17" max="17" width="11.28515625" style="207" customWidth="1"/>
    <col min="18" max="18" width="34.42578125" style="207" customWidth="1"/>
    <col min="19" max="19" width="9.140625" style="207"/>
    <col min="20" max="16384" width="9.140625" style="208"/>
  </cols>
  <sheetData>
    <row r="1" spans="1:36" ht="15" customHeight="1">
      <c r="G1" s="206"/>
      <c r="H1" s="203"/>
      <c r="I1" s="205"/>
      <c r="J1" s="499" t="s">
        <v>332</v>
      </c>
      <c r="K1" s="499"/>
      <c r="L1" s="499"/>
      <c r="M1" s="197"/>
      <c r="N1" s="499"/>
      <c r="O1" s="499"/>
      <c r="P1" s="499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</row>
    <row r="2" spans="1:36" ht="14.25" customHeight="1">
      <c r="H2" s="203"/>
      <c r="I2" s="208"/>
      <c r="J2" s="499" t="s">
        <v>331</v>
      </c>
      <c r="K2" s="499"/>
      <c r="L2" s="499"/>
      <c r="M2" s="197"/>
      <c r="N2" s="499"/>
      <c r="O2" s="499"/>
      <c r="P2" s="499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>
      <c r="H3" s="192"/>
      <c r="I3" s="203"/>
      <c r="J3" s="499" t="s">
        <v>330</v>
      </c>
      <c r="K3" s="499"/>
      <c r="L3" s="499"/>
      <c r="M3" s="197"/>
      <c r="N3" s="499"/>
      <c r="O3" s="499"/>
      <c r="P3" s="499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</row>
    <row r="4" spans="1:36" ht="14.25" customHeight="1">
      <c r="G4" s="204" t="s">
        <v>329</v>
      </c>
      <c r="H4" s="203"/>
      <c r="I4" s="208"/>
      <c r="J4" s="499" t="s">
        <v>328</v>
      </c>
      <c r="K4" s="499"/>
      <c r="L4" s="499"/>
      <c r="M4" s="197"/>
      <c r="N4" s="202"/>
      <c r="O4" s="202"/>
      <c r="P4" s="499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</row>
    <row r="5" spans="1:36" ht="12" customHeight="1">
      <c r="H5" s="201"/>
      <c r="I5" s="208"/>
      <c r="J5" s="499" t="s">
        <v>396</v>
      </c>
      <c r="K5" s="499"/>
      <c r="L5" s="499"/>
      <c r="M5" s="197"/>
      <c r="N5" s="499"/>
      <c r="O5" s="499"/>
      <c r="P5" s="499"/>
      <c r="Q5" s="499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36" ht="17.25" customHeight="1">
      <c r="G6" s="200" t="s">
        <v>327</v>
      </c>
      <c r="H6" s="499"/>
      <c r="I6" s="499"/>
      <c r="J6" s="199"/>
      <c r="K6" s="199"/>
      <c r="L6" s="198"/>
      <c r="M6" s="19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</row>
    <row r="7" spans="1:36" ht="18.75" customHeight="1">
      <c r="A7" s="561" t="s">
        <v>326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19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</row>
    <row r="8" spans="1:36" ht="14.25" customHeight="1">
      <c r="A8" s="500"/>
      <c r="B8" s="501"/>
      <c r="C8" s="501"/>
      <c r="D8" s="501"/>
      <c r="E8" s="501"/>
      <c r="F8" s="501"/>
      <c r="G8" s="563" t="s">
        <v>325</v>
      </c>
      <c r="H8" s="563"/>
      <c r="I8" s="563"/>
      <c r="J8" s="563"/>
      <c r="K8" s="563"/>
      <c r="L8" s="501"/>
      <c r="M8" s="19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</row>
    <row r="9" spans="1:36" ht="16.5" customHeight="1">
      <c r="A9" s="564" t="s">
        <v>457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19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</row>
    <row r="10" spans="1:36" ht="15.75" customHeight="1">
      <c r="G10" s="558" t="s">
        <v>456</v>
      </c>
      <c r="H10" s="558"/>
      <c r="I10" s="558"/>
      <c r="J10" s="558"/>
      <c r="K10" s="558"/>
      <c r="M10" s="19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</row>
    <row r="11" spans="1:36" ht="12" customHeight="1">
      <c r="G11" s="565" t="s">
        <v>458</v>
      </c>
      <c r="H11" s="565"/>
      <c r="I11" s="565"/>
      <c r="J11" s="565"/>
      <c r="K11" s="565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</row>
    <row r="12" spans="1:36" ht="6" customHeight="1"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</row>
    <row r="13" spans="1:36" ht="12" customHeight="1">
      <c r="B13" s="564" t="s">
        <v>324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</row>
    <row r="14" spans="1:36" ht="6.75" customHeight="1"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</row>
    <row r="15" spans="1:36" ht="12.75" customHeight="1">
      <c r="G15" s="558" t="s">
        <v>455</v>
      </c>
      <c r="H15" s="558"/>
      <c r="I15" s="558"/>
      <c r="J15" s="558"/>
      <c r="K15" s="558"/>
    </row>
    <row r="16" spans="1:36" ht="11.25" customHeight="1">
      <c r="G16" s="559" t="s">
        <v>323</v>
      </c>
      <c r="H16" s="559"/>
      <c r="I16" s="559"/>
      <c r="J16" s="559"/>
      <c r="K16" s="559"/>
    </row>
    <row r="17" spans="1:17" ht="15" customHeight="1">
      <c r="B17" s="208"/>
      <c r="C17" s="208"/>
      <c r="D17" s="208"/>
      <c r="E17" s="560" t="s">
        <v>348</v>
      </c>
      <c r="F17" s="560"/>
      <c r="G17" s="560"/>
      <c r="H17" s="560"/>
      <c r="I17" s="560"/>
      <c r="J17" s="560"/>
      <c r="K17" s="560"/>
      <c r="L17" s="208"/>
    </row>
    <row r="18" spans="1:17" ht="12" customHeight="1">
      <c r="A18" s="566" t="s">
        <v>322</v>
      </c>
      <c r="B18" s="566"/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181"/>
    </row>
    <row r="19" spans="1:17" ht="12" customHeight="1">
      <c r="F19" s="207"/>
      <c r="J19" s="196"/>
      <c r="K19" s="195"/>
      <c r="L19" s="194" t="s">
        <v>321</v>
      </c>
      <c r="M19" s="181"/>
    </row>
    <row r="20" spans="1:17" ht="11.25" customHeight="1">
      <c r="F20" s="207"/>
      <c r="J20" s="193" t="s">
        <v>320</v>
      </c>
      <c r="K20" s="192"/>
      <c r="L20" s="185"/>
      <c r="M20" s="181"/>
    </row>
    <row r="21" spans="1:17" ht="12" customHeight="1">
      <c r="E21" s="499"/>
      <c r="F21" s="502"/>
      <c r="I21" s="191"/>
      <c r="J21" s="191"/>
      <c r="K21" s="190" t="s">
        <v>319</v>
      </c>
      <c r="L21" s="185"/>
      <c r="M21" s="181"/>
    </row>
    <row r="22" spans="1:17" ht="14.25" customHeight="1">
      <c r="A22" s="567" t="s">
        <v>318</v>
      </c>
      <c r="B22" s="567"/>
      <c r="C22" s="567"/>
      <c r="D22" s="567"/>
      <c r="E22" s="567"/>
      <c r="F22" s="567"/>
      <c r="G22" s="567"/>
      <c r="H22" s="567"/>
      <c r="I22" s="567"/>
      <c r="K22" s="190" t="s">
        <v>317</v>
      </c>
      <c r="L22" s="189" t="s">
        <v>316</v>
      </c>
      <c r="M22" s="181"/>
    </row>
    <row r="23" spans="1:17" ht="14.25" customHeight="1">
      <c r="A23" s="567" t="s">
        <v>315</v>
      </c>
      <c r="B23" s="567"/>
      <c r="C23" s="567"/>
      <c r="D23" s="567"/>
      <c r="E23" s="567"/>
      <c r="F23" s="567"/>
      <c r="G23" s="567"/>
      <c r="H23" s="567"/>
      <c r="I23" s="567"/>
      <c r="J23" s="497" t="s">
        <v>314</v>
      </c>
      <c r="K23" s="188" t="s">
        <v>313</v>
      </c>
      <c r="L23" s="185"/>
      <c r="M23" s="181"/>
    </row>
    <row r="24" spans="1:17" ht="12.75" customHeight="1">
      <c r="F24" s="207"/>
      <c r="G24" s="187" t="s">
        <v>312</v>
      </c>
      <c r="H24" s="91" t="s">
        <v>91</v>
      </c>
      <c r="I24" s="90"/>
      <c r="J24" s="186"/>
      <c r="K24" s="185"/>
      <c r="L24" s="185"/>
      <c r="M24" s="181"/>
    </row>
    <row r="25" spans="1:17" ht="13.5" customHeight="1">
      <c r="F25" s="207"/>
      <c r="G25" s="573" t="s">
        <v>310</v>
      </c>
      <c r="H25" s="573"/>
      <c r="I25" s="184" t="s">
        <v>307</v>
      </c>
      <c r="J25" s="183" t="s">
        <v>309</v>
      </c>
      <c r="K25" s="182" t="s">
        <v>308</v>
      </c>
      <c r="L25" s="182" t="s">
        <v>307</v>
      </c>
      <c r="M25" s="181"/>
    </row>
    <row r="26" spans="1:17">
      <c r="A26" s="568" t="s">
        <v>333</v>
      </c>
      <c r="B26" s="568"/>
      <c r="C26" s="568"/>
      <c r="D26" s="568"/>
      <c r="E26" s="568"/>
      <c r="F26" s="568"/>
      <c r="G26" s="568"/>
      <c r="H26" s="568"/>
      <c r="I26" s="568"/>
      <c r="J26" s="76"/>
      <c r="K26" s="180"/>
      <c r="L26" s="179" t="s">
        <v>305</v>
      </c>
      <c r="M26" s="178"/>
    </row>
    <row r="27" spans="1:17" ht="24" customHeight="1">
      <c r="A27" s="576" t="s">
        <v>99</v>
      </c>
      <c r="B27" s="577"/>
      <c r="C27" s="577"/>
      <c r="D27" s="577"/>
      <c r="E27" s="577"/>
      <c r="F27" s="577"/>
      <c r="G27" s="580" t="s">
        <v>98</v>
      </c>
      <c r="H27" s="582" t="s">
        <v>304</v>
      </c>
      <c r="I27" s="584" t="s">
        <v>303</v>
      </c>
      <c r="J27" s="585"/>
      <c r="K27" s="586" t="s">
        <v>302</v>
      </c>
      <c r="L27" s="588" t="s">
        <v>301</v>
      </c>
      <c r="M27" s="178"/>
    </row>
    <row r="28" spans="1:17" ht="46.5" customHeight="1">
      <c r="A28" s="578"/>
      <c r="B28" s="579"/>
      <c r="C28" s="579"/>
      <c r="D28" s="579"/>
      <c r="E28" s="579"/>
      <c r="F28" s="579"/>
      <c r="G28" s="581"/>
      <c r="H28" s="583"/>
      <c r="I28" s="177" t="s">
        <v>300</v>
      </c>
      <c r="J28" s="176" t="s">
        <v>299</v>
      </c>
      <c r="K28" s="587"/>
      <c r="L28" s="589"/>
    </row>
    <row r="29" spans="1:17" ht="11.25" customHeight="1">
      <c r="A29" s="569" t="s">
        <v>298</v>
      </c>
      <c r="B29" s="570"/>
      <c r="C29" s="570"/>
      <c r="D29" s="570"/>
      <c r="E29" s="570"/>
      <c r="F29" s="571"/>
      <c r="G29" s="175">
        <v>2</v>
      </c>
      <c r="H29" s="174">
        <v>3</v>
      </c>
      <c r="I29" s="173" t="s">
        <v>297</v>
      </c>
      <c r="J29" s="172" t="s">
        <v>296</v>
      </c>
      <c r="K29" s="171">
        <v>6</v>
      </c>
      <c r="L29" s="171">
        <v>7</v>
      </c>
    </row>
    <row r="30" spans="1:17" s="84" customFormat="1" ht="14.25" customHeight="1">
      <c r="A30" s="134">
        <v>2</v>
      </c>
      <c r="B30" s="134"/>
      <c r="C30" s="133"/>
      <c r="D30" s="131"/>
      <c r="E30" s="134"/>
      <c r="F30" s="132"/>
      <c r="G30" s="131" t="s">
        <v>295</v>
      </c>
      <c r="H30" s="83">
        <v>1</v>
      </c>
      <c r="I30" s="100">
        <f>SUM(I31+I42+I61+I82+I89+I109+I131+I150+I160)</f>
        <v>178300</v>
      </c>
      <c r="J30" s="100">
        <f>SUM(J31+J42+J61+J82+J89+J109+J131+J150+J160)</f>
        <v>27800</v>
      </c>
      <c r="K30" s="105">
        <f>SUM(K31+K42+K61+K82+K89+K109+K131+K150+K160)</f>
        <v>26763.81</v>
      </c>
      <c r="L30" s="100">
        <f>SUM(L31+L42+L61+L82+L89+L109+L131+L150+L160)</f>
        <v>26763.81</v>
      </c>
    </row>
    <row r="31" spans="1:17" ht="16.5" customHeight="1">
      <c r="A31" s="134">
        <v>2</v>
      </c>
      <c r="B31" s="152">
        <v>1</v>
      </c>
      <c r="C31" s="112"/>
      <c r="D31" s="138"/>
      <c r="E31" s="113"/>
      <c r="F31" s="111"/>
      <c r="G31" s="159" t="s">
        <v>294</v>
      </c>
      <c r="H31" s="83">
        <v>2</v>
      </c>
      <c r="I31" s="100">
        <f>SUM(I32+I38)</f>
        <v>145100</v>
      </c>
      <c r="J31" s="100">
        <f>SUM(J32+J38)</f>
        <v>25600</v>
      </c>
      <c r="K31" s="145">
        <f>SUM(K32+K38)</f>
        <v>25325.24</v>
      </c>
      <c r="L31" s="144">
        <f>SUM(L32+L38)</f>
        <v>25325.24</v>
      </c>
    </row>
    <row r="32" spans="1:17" ht="14.25" hidden="1" customHeight="1" collapsed="1">
      <c r="A32" s="96">
        <v>2</v>
      </c>
      <c r="B32" s="96">
        <v>1</v>
      </c>
      <c r="C32" s="95">
        <v>1</v>
      </c>
      <c r="D32" s="93"/>
      <c r="E32" s="96"/>
      <c r="F32" s="94"/>
      <c r="G32" s="93" t="s">
        <v>104</v>
      </c>
      <c r="H32" s="83">
        <v>3</v>
      </c>
      <c r="I32" s="100">
        <f>SUM(I33)</f>
        <v>142800</v>
      </c>
      <c r="J32" s="100">
        <f>SUM(J33)</f>
        <v>25100</v>
      </c>
      <c r="K32" s="105">
        <f>SUM(K33)</f>
        <v>24930.33</v>
      </c>
      <c r="L32" s="100">
        <f>SUM(L33)</f>
        <v>24930.33</v>
      </c>
      <c r="Q32" s="165"/>
    </row>
    <row r="33" spans="1:19" ht="13.5" hidden="1" customHeight="1" collapsed="1">
      <c r="A33" s="97">
        <v>2</v>
      </c>
      <c r="B33" s="96">
        <v>1</v>
      </c>
      <c r="C33" s="95">
        <v>1</v>
      </c>
      <c r="D33" s="93">
        <v>1</v>
      </c>
      <c r="E33" s="96"/>
      <c r="F33" s="94"/>
      <c r="G33" s="93" t="s">
        <v>104</v>
      </c>
      <c r="H33" s="83">
        <v>4</v>
      </c>
      <c r="I33" s="100">
        <f>SUM(I34+I36)</f>
        <v>142800</v>
      </c>
      <c r="J33" s="100">
        <f t="shared" ref="J33:L34" si="0">SUM(J34)</f>
        <v>25100</v>
      </c>
      <c r="K33" s="100">
        <f t="shared" si="0"/>
        <v>24930.33</v>
      </c>
      <c r="L33" s="100">
        <f t="shared" si="0"/>
        <v>24930.33</v>
      </c>
      <c r="Q33" s="165"/>
      <c r="R33" s="165"/>
    </row>
    <row r="34" spans="1:19" ht="14.25" hidden="1" customHeight="1" collapsed="1">
      <c r="A34" s="97">
        <v>2</v>
      </c>
      <c r="B34" s="96">
        <v>1</v>
      </c>
      <c r="C34" s="95">
        <v>1</v>
      </c>
      <c r="D34" s="93">
        <v>1</v>
      </c>
      <c r="E34" s="96">
        <v>1</v>
      </c>
      <c r="F34" s="94"/>
      <c r="G34" s="93" t="s">
        <v>293</v>
      </c>
      <c r="H34" s="83">
        <v>5</v>
      </c>
      <c r="I34" s="105">
        <f>SUM(I35)</f>
        <v>142800</v>
      </c>
      <c r="J34" s="105">
        <f t="shared" si="0"/>
        <v>25100</v>
      </c>
      <c r="K34" s="105">
        <f t="shared" si="0"/>
        <v>24930.33</v>
      </c>
      <c r="L34" s="105">
        <f t="shared" si="0"/>
        <v>24930.33</v>
      </c>
      <c r="Q34" s="165"/>
      <c r="R34" s="165"/>
    </row>
    <row r="35" spans="1:19" ht="14.25" customHeight="1">
      <c r="A35" s="97">
        <v>2</v>
      </c>
      <c r="B35" s="96">
        <v>1</v>
      </c>
      <c r="C35" s="95">
        <v>1</v>
      </c>
      <c r="D35" s="93">
        <v>1</v>
      </c>
      <c r="E35" s="96">
        <v>1</v>
      </c>
      <c r="F35" s="94">
        <v>1</v>
      </c>
      <c r="G35" s="93" t="s">
        <v>293</v>
      </c>
      <c r="H35" s="83">
        <v>6</v>
      </c>
      <c r="I35" s="147">
        <v>142800</v>
      </c>
      <c r="J35" s="129">
        <v>25100</v>
      </c>
      <c r="K35" s="129">
        <v>24930.33</v>
      </c>
      <c r="L35" s="129">
        <v>24930.33</v>
      </c>
      <c r="Q35" s="165"/>
      <c r="R35" s="165"/>
    </row>
    <row r="36" spans="1:19" ht="12.75" hidden="1" customHeight="1" collapsed="1">
      <c r="A36" s="97">
        <v>2</v>
      </c>
      <c r="B36" s="96">
        <v>1</v>
      </c>
      <c r="C36" s="95">
        <v>1</v>
      </c>
      <c r="D36" s="93">
        <v>1</v>
      </c>
      <c r="E36" s="96">
        <v>2</v>
      </c>
      <c r="F36" s="94"/>
      <c r="G36" s="93" t="s">
        <v>292</v>
      </c>
      <c r="H36" s="83">
        <v>7</v>
      </c>
      <c r="I36" s="105">
        <f>I37</f>
        <v>0</v>
      </c>
      <c r="J36" s="105">
        <f>J37</f>
        <v>0</v>
      </c>
      <c r="K36" s="105">
        <f>K37</f>
        <v>0</v>
      </c>
      <c r="L36" s="105">
        <f>L37</f>
        <v>0</v>
      </c>
      <c r="Q36" s="165"/>
      <c r="R36" s="165"/>
    </row>
    <row r="37" spans="1:19" ht="12.75" hidden="1" customHeight="1" collapsed="1">
      <c r="A37" s="97">
        <v>2</v>
      </c>
      <c r="B37" s="96">
        <v>1</v>
      </c>
      <c r="C37" s="95">
        <v>1</v>
      </c>
      <c r="D37" s="93">
        <v>1</v>
      </c>
      <c r="E37" s="96">
        <v>2</v>
      </c>
      <c r="F37" s="94">
        <v>1</v>
      </c>
      <c r="G37" s="93" t="s">
        <v>292</v>
      </c>
      <c r="H37" s="83">
        <v>8</v>
      </c>
      <c r="I37" s="129">
        <v>0</v>
      </c>
      <c r="J37" s="92">
        <v>0</v>
      </c>
      <c r="K37" s="129">
        <v>0</v>
      </c>
      <c r="L37" s="92">
        <v>0</v>
      </c>
      <c r="Q37" s="165"/>
      <c r="R37" s="165"/>
    </row>
    <row r="38" spans="1:19" ht="13.5" hidden="1" customHeight="1" collapsed="1">
      <c r="A38" s="97">
        <v>2</v>
      </c>
      <c r="B38" s="96">
        <v>1</v>
      </c>
      <c r="C38" s="95">
        <v>2</v>
      </c>
      <c r="D38" s="93"/>
      <c r="E38" s="96"/>
      <c r="F38" s="94"/>
      <c r="G38" s="93" t="s">
        <v>291</v>
      </c>
      <c r="H38" s="83">
        <v>9</v>
      </c>
      <c r="I38" s="105">
        <f t="shared" ref="I38:L40" si="1">I39</f>
        <v>2300</v>
      </c>
      <c r="J38" s="100">
        <f t="shared" si="1"/>
        <v>500</v>
      </c>
      <c r="K38" s="105">
        <f t="shared" si="1"/>
        <v>394.91</v>
      </c>
      <c r="L38" s="100">
        <f t="shared" si="1"/>
        <v>394.91</v>
      </c>
      <c r="Q38" s="165"/>
      <c r="R38" s="165"/>
    </row>
    <row r="39" spans="1:19" ht="15.75" hidden="1" customHeight="1" collapsed="1">
      <c r="A39" s="97">
        <v>2</v>
      </c>
      <c r="B39" s="96">
        <v>1</v>
      </c>
      <c r="C39" s="95">
        <v>2</v>
      </c>
      <c r="D39" s="93">
        <v>1</v>
      </c>
      <c r="E39" s="96"/>
      <c r="F39" s="94"/>
      <c r="G39" s="93" t="s">
        <v>291</v>
      </c>
      <c r="H39" s="83">
        <v>10</v>
      </c>
      <c r="I39" s="105">
        <f t="shared" si="1"/>
        <v>2300</v>
      </c>
      <c r="J39" s="100">
        <f t="shared" si="1"/>
        <v>500</v>
      </c>
      <c r="K39" s="100">
        <f t="shared" si="1"/>
        <v>394.91</v>
      </c>
      <c r="L39" s="100">
        <f t="shared" si="1"/>
        <v>394.91</v>
      </c>
      <c r="Q39" s="165"/>
    </row>
    <row r="40" spans="1:19" ht="13.5" hidden="1" customHeight="1" collapsed="1">
      <c r="A40" s="97">
        <v>2</v>
      </c>
      <c r="B40" s="96">
        <v>1</v>
      </c>
      <c r="C40" s="95">
        <v>2</v>
      </c>
      <c r="D40" s="93">
        <v>1</v>
      </c>
      <c r="E40" s="96">
        <v>1</v>
      </c>
      <c r="F40" s="94"/>
      <c r="G40" s="93" t="s">
        <v>291</v>
      </c>
      <c r="H40" s="83">
        <v>11</v>
      </c>
      <c r="I40" s="100">
        <f t="shared" si="1"/>
        <v>2300</v>
      </c>
      <c r="J40" s="100">
        <f t="shared" si="1"/>
        <v>500</v>
      </c>
      <c r="K40" s="100">
        <f t="shared" si="1"/>
        <v>394.91</v>
      </c>
      <c r="L40" s="100">
        <f t="shared" si="1"/>
        <v>394.91</v>
      </c>
      <c r="Q40" s="165"/>
      <c r="R40" s="165"/>
    </row>
    <row r="41" spans="1:19" ht="14.25" customHeight="1">
      <c r="A41" s="97">
        <v>2</v>
      </c>
      <c r="B41" s="96">
        <v>1</v>
      </c>
      <c r="C41" s="95">
        <v>2</v>
      </c>
      <c r="D41" s="93">
        <v>1</v>
      </c>
      <c r="E41" s="96">
        <v>1</v>
      </c>
      <c r="F41" s="94">
        <v>1</v>
      </c>
      <c r="G41" s="93" t="s">
        <v>291</v>
      </c>
      <c r="H41" s="83">
        <v>12</v>
      </c>
      <c r="I41" s="92">
        <v>2300</v>
      </c>
      <c r="J41" s="129">
        <v>500</v>
      </c>
      <c r="K41" s="129">
        <v>394.91</v>
      </c>
      <c r="L41" s="129">
        <v>394.91</v>
      </c>
      <c r="Q41" s="165"/>
      <c r="R41" s="165"/>
    </row>
    <row r="42" spans="1:19" ht="26.25" customHeight="1">
      <c r="A42" s="135">
        <v>2</v>
      </c>
      <c r="B42" s="153">
        <v>2</v>
      </c>
      <c r="C42" s="112"/>
      <c r="D42" s="138"/>
      <c r="E42" s="113"/>
      <c r="F42" s="111"/>
      <c r="G42" s="159" t="s">
        <v>290</v>
      </c>
      <c r="H42" s="83">
        <v>13</v>
      </c>
      <c r="I42" s="110">
        <f t="shared" ref="I42:L44" si="2">I43</f>
        <v>32900</v>
      </c>
      <c r="J42" s="108">
        <f t="shared" si="2"/>
        <v>2100</v>
      </c>
      <c r="K42" s="110">
        <f t="shared" si="2"/>
        <v>1387.09</v>
      </c>
      <c r="L42" s="110">
        <f t="shared" si="2"/>
        <v>1387.09</v>
      </c>
    </row>
    <row r="43" spans="1:19" ht="27" hidden="1" customHeight="1" collapsed="1">
      <c r="A43" s="97">
        <v>2</v>
      </c>
      <c r="B43" s="96">
        <v>2</v>
      </c>
      <c r="C43" s="95">
        <v>1</v>
      </c>
      <c r="D43" s="93"/>
      <c r="E43" s="96"/>
      <c r="F43" s="94"/>
      <c r="G43" s="138" t="s">
        <v>290</v>
      </c>
      <c r="H43" s="83">
        <v>14</v>
      </c>
      <c r="I43" s="100">
        <f t="shared" si="2"/>
        <v>32900</v>
      </c>
      <c r="J43" s="105">
        <f t="shared" si="2"/>
        <v>2100</v>
      </c>
      <c r="K43" s="100">
        <f t="shared" si="2"/>
        <v>1387.09</v>
      </c>
      <c r="L43" s="105">
        <f t="shared" si="2"/>
        <v>1387.09</v>
      </c>
      <c r="Q43" s="165"/>
      <c r="S43" s="165"/>
    </row>
    <row r="44" spans="1:19" ht="15.75" hidden="1" customHeight="1" collapsed="1">
      <c r="A44" s="97">
        <v>2</v>
      </c>
      <c r="B44" s="96">
        <v>2</v>
      </c>
      <c r="C44" s="95">
        <v>1</v>
      </c>
      <c r="D44" s="93">
        <v>1</v>
      </c>
      <c r="E44" s="96"/>
      <c r="F44" s="94"/>
      <c r="G44" s="138" t="s">
        <v>290</v>
      </c>
      <c r="H44" s="83">
        <v>15</v>
      </c>
      <c r="I44" s="100">
        <f t="shared" si="2"/>
        <v>32900</v>
      </c>
      <c r="J44" s="105">
        <f t="shared" si="2"/>
        <v>2100</v>
      </c>
      <c r="K44" s="144">
        <f t="shared" si="2"/>
        <v>1387.09</v>
      </c>
      <c r="L44" s="144">
        <f t="shared" si="2"/>
        <v>1387.09</v>
      </c>
      <c r="Q44" s="165"/>
      <c r="R44" s="165"/>
    </row>
    <row r="45" spans="1:19" ht="24.75" hidden="1" customHeight="1" collapsed="1">
      <c r="A45" s="104">
        <v>2</v>
      </c>
      <c r="B45" s="103">
        <v>2</v>
      </c>
      <c r="C45" s="102">
        <v>1</v>
      </c>
      <c r="D45" s="107">
        <v>1</v>
      </c>
      <c r="E45" s="103">
        <v>1</v>
      </c>
      <c r="F45" s="101"/>
      <c r="G45" s="138" t="s">
        <v>290</v>
      </c>
      <c r="H45" s="83">
        <v>16</v>
      </c>
      <c r="I45" s="120">
        <f>SUM(I46:I60)</f>
        <v>32900</v>
      </c>
      <c r="J45" s="120">
        <f>SUM(J46:J60)</f>
        <v>2100</v>
      </c>
      <c r="K45" s="118">
        <f>SUM(K46:K60)</f>
        <v>1387.09</v>
      </c>
      <c r="L45" s="118">
        <f>SUM(L46:L60)</f>
        <v>1387.09</v>
      </c>
      <c r="Q45" s="165"/>
      <c r="R45" s="165"/>
    </row>
    <row r="46" spans="1:19" ht="15.75" hidden="1" customHeight="1" collapsed="1">
      <c r="A46" s="97">
        <v>2</v>
      </c>
      <c r="B46" s="96">
        <v>2</v>
      </c>
      <c r="C46" s="95">
        <v>1</v>
      </c>
      <c r="D46" s="93">
        <v>1</v>
      </c>
      <c r="E46" s="96">
        <v>1</v>
      </c>
      <c r="F46" s="170">
        <v>1</v>
      </c>
      <c r="G46" s="93" t="s">
        <v>289</v>
      </c>
      <c r="H46" s="83">
        <v>17</v>
      </c>
      <c r="I46" s="129">
        <v>0</v>
      </c>
      <c r="J46" s="129">
        <v>0</v>
      </c>
      <c r="K46" s="129">
        <v>0</v>
      </c>
      <c r="L46" s="129">
        <v>0</v>
      </c>
      <c r="Q46" s="165"/>
      <c r="R46" s="165"/>
    </row>
    <row r="47" spans="1:19" ht="26.25" hidden="1" customHeight="1" collapsed="1">
      <c r="A47" s="97">
        <v>2</v>
      </c>
      <c r="B47" s="96">
        <v>2</v>
      </c>
      <c r="C47" s="95">
        <v>1</v>
      </c>
      <c r="D47" s="93">
        <v>1</v>
      </c>
      <c r="E47" s="96">
        <v>1</v>
      </c>
      <c r="F47" s="94">
        <v>2</v>
      </c>
      <c r="G47" s="93" t="s">
        <v>288</v>
      </c>
      <c r="H47" s="83">
        <v>18</v>
      </c>
      <c r="I47" s="129">
        <v>0</v>
      </c>
      <c r="J47" s="129">
        <v>0</v>
      </c>
      <c r="K47" s="129">
        <v>0</v>
      </c>
      <c r="L47" s="129">
        <v>0</v>
      </c>
      <c r="Q47" s="165"/>
      <c r="R47" s="165"/>
    </row>
    <row r="48" spans="1:19" ht="26.25" customHeight="1">
      <c r="A48" s="97">
        <v>2</v>
      </c>
      <c r="B48" s="96">
        <v>2</v>
      </c>
      <c r="C48" s="95">
        <v>1</v>
      </c>
      <c r="D48" s="93">
        <v>1</v>
      </c>
      <c r="E48" s="96">
        <v>1</v>
      </c>
      <c r="F48" s="94">
        <v>5</v>
      </c>
      <c r="G48" s="93" t="s">
        <v>287</v>
      </c>
      <c r="H48" s="83">
        <v>19</v>
      </c>
      <c r="I48" s="129">
        <v>900</v>
      </c>
      <c r="J48" s="129">
        <v>200</v>
      </c>
      <c r="K48" s="129">
        <v>77.19</v>
      </c>
      <c r="L48" s="129">
        <v>77.19</v>
      </c>
      <c r="Q48" s="165"/>
      <c r="R48" s="165"/>
    </row>
    <row r="49" spans="1:19" ht="27" customHeight="1">
      <c r="A49" s="97">
        <v>2</v>
      </c>
      <c r="B49" s="96">
        <v>2</v>
      </c>
      <c r="C49" s="95">
        <v>1</v>
      </c>
      <c r="D49" s="93">
        <v>1</v>
      </c>
      <c r="E49" s="96">
        <v>1</v>
      </c>
      <c r="F49" s="94">
        <v>6</v>
      </c>
      <c r="G49" s="93" t="s">
        <v>286</v>
      </c>
      <c r="H49" s="83">
        <v>20</v>
      </c>
      <c r="I49" s="129">
        <v>1100</v>
      </c>
      <c r="J49" s="129">
        <v>100</v>
      </c>
      <c r="K49" s="129">
        <v>0</v>
      </c>
      <c r="L49" s="129">
        <v>0</v>
      </c>
      <c r="Q49" s="165"/>
      <c r="R49" s="165"/>
    </row>
    <row r="50" spans="1:19" ht="26.25" hidden="1" customHeight="1" collapsed="1">
      <c r="A50" s="114">
        <v>2</v>
      </c>
      <c r="B50" s="113">
        <v>2</v>
      </c>
      <c r="C50" s="112">
        <v>1</v>
      </c>
      <c r="D50" s="138">
        <v>1</v>
      </c>
      <c r="E50" s="113">
        <v>1</v>
      </c>
      <c r="F50" s="111">
        <v>7</v>
      </c>
      <c r="G50" s="138" t="s">
        <v>285</v>
      </c>
      <c r="H50" s="83">
        <v>21</v>
      </c>
      <c r="I50" s="129">
        <v>0</v>
      </c>
      <c r="J50" s="129">
        <v>0</v>
      </c>
      <c r="K50" s="129">
        <v>0</v>
      </c>
      <c r="L50" s="129">
        <v>0</v>
      </c>
      <c r="Q50" s="165"/>
      <c r="R50" s="165"/>
    </row>
    <row r="51" spans="1:19" ht="15" customHeight="1">
      <c r="A51" s="97">
        <v>2</v>
      </c>
      <c r="B51" s="96">
        <v>2</v>
      </c>
      <c r="C51" s="95">
        <v>1</v>
      </c>
      <c r="D51" s="93">
        <v>1</v>
      </c>
      <c r="E51" s="96">
        <v>1</v>
      </c>
      <c r="F51" s="94">
        <v>11</v>
      </c>
      <c r="G51" s="93" t="s">
        <v>284</v>
      </c>
      <c r="H51" s="83">
        <v>22</v>
      </c>
      <c r="I51" s="92">
        <v>800</v>
      </c>
      <c r="J51" s="129">
        <v>0</v>
      </c>
      <c r="K51" s="129">
        <v>0</v>
      </c>
      <c r="L51" s="129">
        <v>0</v>
      </c>
      <c r="Q51" s="165"/>
      <c r="R51" s="165"/>
    </row>
    <row r="52" spans="1:19" ht="15.75" hidden="1" customHeight="1" collapsed="1">
      <c r="A52" s="104">
        <v>2</v>
      </c>
      <c r="B52" s="122">
        <v>2</v>
      </c>
      <c r="C52" s="128">
        <v>1</v>
      </c>
      <c r="D52" s="128">
        <v>1</v>
      </c>
      <c r="E52" s="128">
        <v>1</v>
      </c>
      <c r="F52" s="121">
        <v>12</v>
      </c>
      <c r="G52" s="117" t="s">
        <v>283</v>
      </c>
      <c r="H52" s="83">
        <v>23</v>
      </c>
      <c r="I52" s="123">
        <v>0</v>
      </c>
      <c r="J52" s="129">
        <v>0</v>
      </c>
      <c r="K52" s="129">
        <v>0</v>
      </c>
      <c r="L52" s="129">
        <v>0</v>
      </c>
      <c r="Q52" s="165"/>
      <c r="R52" s="165"/>
    </row>
    <row r="53" spans="1:19" ht="25.5" hidden="1" customHeight="1" collapsed="1">
      <c r="A53" s="97">
        <v>2</v>
      </c>
      <c r="B53" s="96">
        <v>2</v>
      </c>
      <c r="C53" s="95">
        <v>1</v>
      </c>
      <c r="D53" s="95">
        <v>1</v>
      </c>
      <c r="E53" s="95">
        <v>1</v>
      </c>
      <c r="F53" s="94">
        <v>14</v>
      </c>
      <c r="G53" s="169" t="s">
        <v>282</v>
      </c>
      <c r="H53" s="83">
        <v>24</v>
      </c>
      <c r="I53" s="92">
        <v>0</v>
      </c>
      <c r="J53" s="92">
        <v>0</v>
      </c>
      <c r="K53" s="92">
        <v>0</v>
      </c>
      <c r="L53" s="92">
        <v>0</v>
      </c>
      <c r="Q53" s="165"/>
      <c r="R53" s="165"/>
    </row>
    <row r="54" spans="1:19" ht="27.75" hidden="1" customHeight="1" collapsed="1">
      <c r="A54" s="97">
        <v>2</v>
      </c>
      <c r="B54" s="96">
        <v>2</v>
      </c>
      <c r="C54" s="95">
        <v>1</v>
      </c>
      <c r="D54" s="95">
        <v>1</v>
      </c>
      <c r="E54" s="95">
        <v>1</v>
      </c>
      <c r="F54" s="94">
        <v>15</v>
      </c>
      <c r="G54" s="93" t="s">
        <v>281</v>
      </c>
      <c r="H54" s="83">
        <v>25</v>
      </c>
      <c r="I54" s="92">
        <v>0</v>
      </c>
      <c r="J54" s="129">
        <v>0</v>
      </c>
      <c r="K54" s="129">
        <v>0</v>
      </c>
      <c r="L54" s="129">
        <v>0</v>
      </c>
      <c r="Q54" s="165"/>
      <c r="R54" s="165"/>
    </row>
    <row r="55" spans="1:19" ht="15.75" customHeight="1">
      <c r="A55" s="97">
        <v>2</v>
      </c>
      <c r="B55" s="96">
        <v>2</v>
      </c>
      <c r="C55" s="95">
        <v>1</v>
      </c>
      <c r="D55" s="95">
        <v>1</v>
      </c>
      <c r="E55" s="95">
        <v>1</v>
      </c>
      <c r="F55" s="94">
        <v>16</v>
      </c>
      <c r="G55" s="93" t="s">
        <v>280</v>
      </c>
      <c r="H55" s="83">
        <v>26</v>
      </c>
      <c r="I55" s="92">
        <v>800</v>
      </c>
      <c r="J55" s="129">
        <v>100</v>
      </c>
      <c r="K55" s="129">
        <v>61.16</v>
      </c>
      <c r="L55" s="129">
        <v>61.16</v>
      </c>
      <c r="Q55" s="165"/>
      <c r="R55" s="165"/>
    </row>
    <row r="56" spans="1:19" ht="27.75" hidden="1" customHeight="1" collapsed="1">
      <c r="A56" s="97">
        <v>2</v>
      </c>
      <c r="B56" s="96">
        <v>2</v>
      </c>
      <c r="C56" s="95">
        <v>1</v>
      </c>
      <c r="D56" s="95">
        <v>1</v>
      </c>
      <c r="E56" s="95">
        <v>1</v>
      </c>
      <c r="F56" s="94">
        <v>17</v>
      </c>
      <c r="G56" s="93" t="s">
        <v>279</v>
      </c>
      <c r="H56" s="83">
        <v>27</v>
      </c>
      <c r="I56" s="92">
        <v>0</v>
      </c>
      <c r="J56" s="92">
        <v>0</v>
      </c>
      <c r="K56" s="92">
        <v>0</v>
      </c>
      <c r="L56" s="92">
        <v>0</v>
      </c>
      <c r="Q56" s="165"/>
      <c r="R56" s="165"/>
    </row>
    <row r="57" spans="1:19" ht="14.25" customHeight="1">
      <c r="A57" s="97">
        <v>2</v>
      </c>
      <c r="B57" s="96">
        <v>2</v>
      </c>
      <c r="C57" s="95">
        <v>1</v>
      </c>
      <c r="D57" s="95">
        <v>1</v>
      </c>
      <c r="E57" s="95">
        <v>1</v>
      </c>
      <c r="F57" s="94">
        <v>20</v>
      </c>
      <c r="G57" s="93" t="s">
        <v>278</v>
      </c>
      <c r="H57" s="83">
        <v>28</v>
      </c>
      <c r="I57" s="92">
        <v>5200</v>
      </c>
      <c r="J57" s="129">
        <v>500</v>
      </c>
      <c r="K57" s="129">
        <v>323.33</v>
      </c>
      <c r="L57" s="129">
        <v>323.33</v>
      </c>
      <c r="Q57" s="165"/>
      <c r="R57" s="165"/>
    </row>
    <row r="58" spans="1:19" ht="27.75" customHeight="1">
      <c r="A58" s="97">
        <v>2</v>
      </c>
      <c r="B58" s="96">
        <v>2</v>
      </c>
      <c r="C58" s="95">
        <v>1</v>
      </c>
      <c r="D58" s="95">
        <v>1</v>
      </c>
      <c r="E58" s="95">
        <v>1</v>
      </c>
      <c r="F58" s="94">
        <v>21</v>
      </c>
      <c r="G58" s="93" t="s">
        <v>277</v>
      </c>
      <c r="H58" s="83">
        <v>29</v>
      </c>
      <c r="I58" s="92">
        <v>900</v>
      </c>
      <c r="J58" s="129">
        <v>200</v>
      </c>
      <c r="K58" s="129">
        <v>165.37</v>
      </c>
      <c r="L58" s="129">
        <v>165.37</v>
      </c>
      <c r="Q58" s="165"/>
      <c r="R58" s="165"/>
    </row>
    <row r="59" spans="1:19" ht="12" hidden="1" customHeight="1" collapsed="1">
      <c r="A59" s="97">
        <v>2</v>
      </c>
      <c r="B59" s="96">
        <v>2</v>
      </c>
      <c r="C59" s="95">
        <v>1</v>
      </c>
      <c r="D59" s="95">
        <v>1</v>
      </c>
      <c r="E59" s="95">
        <v>1</v>
      </c>
      <c r="F59" s="94">
        <v>22</v>
      </c>
      <c r="G59" s="93" t="s">
        <v>276</v>
      </c>
      <c r="H59" s="83">
        <v>30</v>
      </c>
      <c r="I59" s="92">
        <v>0</v>
      </c>
      <c r="J59" s="129">
        <v>0</v>
      </c>
      <c r="K59" s="129">
        <v>0</v>
      </c>
      <c r="L59" s="129">
        <v>0</v>
      </c>
      <c r="Q59" s="165"/>
      <c r="R59" s="165"/>
    </row>
    <row r="60" spans="1:19" ht="15" customHeight="1">
      <c r="A60" s="97">
        <v>2</v>
      </c>
      <c r="B60" s="96">
        <v>2</v>
      </c>
      <c r="C60" s="95">
        <v>1</v>
      </c>
      <c r="D60" s="95">
        <v>1</v>
      </c>
      <c r="E60" s="95">
        <v>1</v>
      </c>
      <c r="F60" s="94">
        <v>30</v>
      </c>
      <c r="G60" s="93" t="s">
        <v>275</v>
      </c>
      <c r="H60" s="83">
        <v>31</v>
      </c>
      <c r="I60" s="92">
        <v>23200</v>
      </c>
      <c r="J60" s="129">
        <v>1000</v>
      </c>
      <c r="K60" s="129">
        <v>760.04</v>
      </c>
      <c r="L60" s="129">
        <v>760.04</v>
      </c>
      <c r="Q60" s="165"/>
      <c r="R60" s="165"/>
    </row>
    <row r="61" spans="1:19" ht="14.25" hidden="1" customHeight="1" collapsed="1">
      <c r="A61" s="168">
        <v>2</v>
      </c>
      <c r="B61" s="167">
        <v>3</v>
      </c>
      <c r="C61" s="152"/>
      <c r="D61" s="112"/>
      <c r="E61" s="112"/>
      <c r="F61" s="111"/>
      <c r="G61" s="150" t="s">
        <v>274</v>
      </c>
      <c r="H61" s="83">
        <v>32</v>
      </c>
      <c r="I61" s="110">
        <f>I62</f>
        <v>0</v>
      </c>
      <c r="J61" s="110">
        <f>J62</f>
        <v>0</v>
      </c>
      <c r="K61" s="110">
        <f>K62</f>
        <v>0</v>
      </c>
      <c r="L61" s="110">
        <f>L62</f>
        <v>0</v>
      </c>
    </row>
    <row r="62" spans="1:19" ht="13.5" hidden="1" customHeight="1" collapsed="1">
      <c r="A62" s="97">
        <v>2</v>
      </c>
      <c r="B62" s="96">
        <v>3</v>
      </c>
      <c r="C62" s="95">
        <v>1</v>
      </c>
      <c r="D62" s="95"/>
      <c r="E62" s="95"/>
      <c r="F62" s="94"/>
      <c r="G62" s="93" t="s">
        <v>273</v>
      </c>
      <c r="H62" s="83">
        <v>33</v>
      </c>
      <c r="I62" s="100">
        <f>SUM(I63+I68+I73)</f>
        <v>0</v>
      </c>
      <c r="J62" s="106">
        <f>SUM(J63+J68+J73)</f>
        <v>0</v>
      </c>
      <c r="K62" s="105">
        <f>SUM(K63+K68+K73)</f>
        <v>0</v>
      </c>
      <c r="L62" s="100">
        <f>SUM(L63+L68+L73)</f>
        <v>0</v>
      </c>
      <c r="Q62" s="165"/>
      <c r="S62" s="165"/>
    </row>
    <row r="63" spans="1:19" ht="15" hidden="1" customHeight="1" collapsed="1">
      <c r="A63" s="97">
        <v>2</v>
      </c>
      <c r="B63" s="96">
        <v>3</v>
      </c>
      <c r="C63" s="95">
        <v>1</v>
      </c>
      <c r="D63" s="95">
        <v>1</v>
      </c>
      <c r="E63" s="95"/>
      <c r="F63" s="94"/>
      <c r="G63" s="93" t="s">
        <v>272</v>
      </c>
      <c r="H63" s="83">
        <v>34</v>
      </c>
      <c r="I63" s="100">
        <f>I64</f>
        <v>0</v>
      </c>
      <c r="J63" s="106">
        <f>J64</f>
        <v>0</v>
      </c>
      <c r="K63" s="105">
        <f>K64</f>
        <v>0</v>
      </c>
      <c r="L63" s="100">
        <f>L64</f>
        <v>0</v>
      </c>
      <c r="Q63" s="165"/>
      <c r="R63" s="165"/>
    </row>
    <row r="64" spans="1:19" ht="13.5" hidden="1" customHeight="1" collapsed="1">
      <c r="A64" s="97">
        <v>2</v>
      </c>
      <c r="B64" s="96">
        <v>3</v>
      </c>
      <c r="C64" s="95">
        <v>1</v>
      </c>
      <c r="D64" s="95">
        <v>1</v>
      </c>
      <c r="E64" s="95">
        <v>1</v>
      </c>
      <c r="F64" s="94"/>
      <c r="G64" s="93" t="s">
        <v>272</v>
      </c>
      <c r="H64" s="83">
        <v>35</v>
      </c>
      <c r="I64" s="100">
        <f>SUM(I65:I67)</f>
        <v>0</v>
      </c>
      <c r="J64" s="106">
        <f>SUM(J65:J67)</f>
        <v>0</v>
      </c>
      <c r="K64" s="105">
        <f>SUM(K65:K67)</f>
        <v>0</v>
      </c>
      <c r="L64" s="100">
        <f>SUM(L65:L67)</f>
        <v>0</v>
      </c>
      <c r="Q64" s="165"/>
      <c r="R64" s="165"/>
    </row>
    <row r="65" spans="1:18" s="166" customFormat="1" ht="25.5" hidden="1" customHeight="1" collapsed="1">
      <c r="A65" s="97">
        <v>2</v>
      </c>
      <c r="B65" s="96">
        <v>3</v>
      </c>
      <c r="C65" s="95">
        <v>1</v>
      </c>
      <c r="D65" s="95">
        <v>1</v>
      </c>
      <c r="E65" s="95">
        <v>1</v>
      </c>
      <c r="F65" s="94">
        <v>1</v>
      </c>
      <c r="G65" s="93" t="s">
        <v>270</v>
      </c>
      <c r="H65" s="83">
        <v>36</v>
      </c>
      <c r="I65" s="92">
        <v>0</v>
      </c>
      <c r="J65" s="92">
        <v>0</v>
      </c>
      <c r="K65" s="92">
        <v>0</v>
      </c>
      <c r="L65" s="92">
        <v>0</v>
      </c>
      <c r="Q65" s="165"/>
      <c r="R65" s="165"/>
    </row>
    <row r="66" spans="1:18" ht="19.5" hidden="1" customHeight="1" collapsed="1">
      <c r="A66" s="97">
        <v>2</v>
      </c>
      <c r="B66" s="113">
        <v>3</v>
      </c>
      <c r="C66" s="112">
        <v>1</v>
      </c>
      <c r="D66" s="112">
        <v>1</v>
      </c>
      <c r="E66" s="112">
        <v>1</v>
      </c>
      <c r="F66" s="111">
        <v>2</v>
      </c>
      <c r="G66" s="138" t="s">
        <v>269</v>
      </c>
      <c r="H66" s="83">
        <v>37</v>
      </c>
      <c r="I66" s="147">
        <v>0</v>
      </c>
      <c r="J66" s="147">
        <v>0</v>
      </c>
      <c r="K66" s="147">
        <v>0</v>
      </c>
      <c r="L66" s="147">
        <v>0</v>
      </c>
      <c r="Q66" s="165"/>
      <c r="R66" s="165"/>
    </row>
    <row r="67" spans="1:18" ht="16.5" hidden="1" customHeight="1" collapsed="1">
      <c r="A67" s="96">
        <v>2</v>
      </c>
      <c r="B67" s="95">
        <v>3</v>
      </c>
      <c r="C67" s="95">
        <v>1</v>
      </c>
      <c r="D67" s="95">
        <v>1</v>
      </c>
      <c r="E67" s="95">
        <v>1</v>
      </c>
      <c r="F67" s="94">
        <v>3</v>
      </c>
      <c r="G67" s="93" t="s">
        <v>268</v>
      </c>
      <c r="H67" s="83">
        <v>38</v>
      </c>
      <c r="I67" s="92">
        <v>0</v>
      </c>
      <c r="J67" s="92">
        <v>0</v>
      </c>
      <c r="K67" s="92">
        <v>0</v>
      </c>
      <c r="L67" s="92">
        <v>0</v>
      </c>
      <c r="Q67" s="165"/>
      <c r="R67" s="165"/>
    </row>
    <row r="68" spans="1:18" ht="29.25" hidden="1" customHeight="1" collapsed="1">
      <c r="A68" s="113">
        <v>2</v>
      </c>
      <c r="B68" s="112">
        <v>3</v>
      </c>
      <c r="C68" s="112">
        <v>1</v>
      </c>
      <c r="D68" s="112">
        <v>2</v>
      </c>
      <c r="E68" s="112"/>
      <c r="F68" s="111"/>
      <c r="G68" s="138" t="s">
        <v>271</v>
      </c>
      <c r="H68" s="83">
        <v>39</v>
      </c>
      <c r="I68" s="110">
        <f>I69</f>
        <v>0</v>
      </c>
      <c r="J68" s="109">
        <f>J69</f>
        <v>0</v>
      </c>
      <c r="K68" s="108">
        <f>K69</f>
        <v>0</v>
      </c>
      <c r="L68" s="108">
        <f>L69</f>
        <v>0</v>
      </c>
      <c r="Q68" s="165"/>
      <c r="R68" s="165"/>
    </row>
    <row r="69" spans="1:18" ht="27" hidden="1" customHeight="1" collapsed="1">
      <c r="A69" s="103">
        <v>2</v>
      </c>
      <c r="B69" s="102">
        <v>3</v>
      </c>
      <c r="C69" s="102">
        <v>1</v>
      </c>
      <c r="D69" s="102">
        <v>2</v>
      </c>
      <c r="E69" s="102">
        <v>1</v>
      </c>
      <c r="F69" s="101"/>
      <c r="G69" s="138" t="s">
        <v>271</v>
      </c>
      <c r="H69" s="83">
        <v>40</v>
      </c>
      <c r="I69" s="144">
        <f>SUM(I70:I72)</f>
        <v>0</v>
      </c>
      <c r="J69" s="146">
        <f>SUM(J70:J72)</f>
        <v>0</v>
      </c>
      <c r="K69" s="145">
        <f>SUM(K70:K72)</f>
        <v>0</v>
      </c>
      <c r="L69" s="105">
        <f>SUM(L70:L72)</f>
        <v>0</v>
      </c>
      <c r="Q69" s="165"/>
      <c r="R69" s="165"/>
    </row>
    <row r="70" spans="1:18" s="166" customFormat="1" ht="27" hidden="1" customHeight="1" collapsed="1">
      <c r="A70" s="96">
        <v>2</v>
      </c>
      <c r="B70" s="95">
        <v>3</v>
      </c>
      <c r="C70" s="95">
        <v>1</v>
      </c>
      <c r="D70" s="95">
        <v>2</v>
      </c>
      <c r="E70" s="95">
        <v>1</v>
      </c>
      <c r="F70" s="94">
        <v>1</v>
      </c>
      <c r="G70" s="97" t="s">
        <v>270</v>
      </c>
      <c r="H70" s="83">
        <v>41</v>
      </c>
      <c r="I70" s="92">
        <v>0</v>
      </c>
      <c r="J70" s="92">
        <v>0</v>
      </c>
      <c r="K70" s="92">
        <v>0</v>
      </c>
      <c r="L70" s="92">
        <v>0</v>
      </c>
      <c r="Q70" s="165"/>
      <c r="R70" s="165"/>
    </row>
    <row r="71" spans="1:18" ht="16.5" hidden="1" customHeight="1" collapsed="1">
      <c r="A71" s="96">
        <v>2</v>
      </c>
      <c r="B71" s="95">
        <v>3</v>
      </c>
      <c r="C71" s="95">
        <v>1</v>
      </c>
      <c r="D71" s="95">
        <v>2</v>
      </c>
      <c r="E71" s="95">
        <v>1</v>
      </c>
      <c r="F71" s="94">
        <v>2</v>
      </c>
      <c r="G71" s="97" t="s">
        <v>269</v>
      </c>
      <c r="H71" s="83">
        <v>42</v>
      </c>
      <c r="I71" s="92">
        <v>0</v>
      </c>
      <c r="J71" s="92">
        <v>0</v>
      </c>
      <c r="K71" s="92">
        <v>0</v>
      </c>
      <c r="L71" s="92">
        <v>0</v>
      </c>
      <c r="Q71" s="165"/>
      <c r="R71" s="165"/>
    </row>
    <row r="72" spans="1:18" ht="15" hidden="1" customHeight="1" collapsed="1">
      <c r="A72" s="96">
        <v>2</v>
      </c>
      <c r="B72" s="95">
        <v>3</v>
      </c>
      <c r="C72" s="95">
        <v>1</v>
      </c>
      <c r="D72" s="95">
        <v>2</v>
      </c>
      <c r="E72" s="95">
        <v>1</v>
      </c>
      <c r="F72" s="94">
        <v>3</v>
      </c>
      <c r="G72" s="97" t="s">
        <v>268</v>
      </c>
      <c r="H72" s="83">
        <v>43</v>
      </c>
      <c r="I72" s="92">
        <v>0</v>
      </c>
      <c r="J72" s="92">
        <v>0</v>
      </c>
      <c r="K72" s="92">
        <v>0</v>
      </c>
      <c r="L72" s="92">
        <v>0</v>
      </c>
      <c r="Q72" s="165"/>
      <c r="R72" s="165"/>
    </row>
    <row r="73" spans="1:18" ht="27.75" hidden="1" customHeight="1" collapsed="1">
      <c r="A73" s="96">
        <v>2</v>
      </c>
      <c r="B73" s="95">
        <v>3</v>
      </c>
      <c r="C73" s="95">
        <v>1</v>
      </c>
      <c r="D73" s="95">
        <v>3</v>
      </c>
      <c r="E73" s="95"/>
      <c r="F73" s="94"/>
      <c r="G73" s="97" t="s">
        <v>267</v>
      </c>
      <c r="H73" s="83">
        <v>44</v>
      </c>
      <c r="I73" s="100">
        <f>I74</f>
        <v>0</v>
      </c>
      <c r="J73" s="106">
        <f>J74</f>
        <v>0</v>
      </c>
      <c r="K73" s="105">
        <f>K74</f>
        <v>0</v>
      </c>
      <c r="L73" s="105">
        <f>L74</f>
        <v>0</v>
      </c>
      <c r="Q73" s="165"/>
      <c r="R73" s="165"/>
    </row>
    <row r="74" spans="1:18" ht="26.25" hidden="1" customHeight="1" collapsed="1">
      <c r="A74" s="96">
        <v>2</v>
      </c>
      <c r="B74" s="95">
        <v>3</v>
      </c>
      <c r="C74" s="95">
        <v>1</v>
      </c>
      <c r="D74" s="95">
        <v>3</v>
      </c>
      <c r="E74" s="95">
        <v>1</v>
      </c>
      <c r="F74" s="94"/>
      <c r="G74" s="97" t="s">
        <v>266</v>
      </c>
      <c r="H74" s="83">
        <v>45</v>
      </c>
      <c r="I74" s="100">
        <f>SUM(I75:I77)</f>
        <v>0</v>
      </c>
      <c r="J74" s="106">
        <f>SUM(J75:J77)</f>
        <v>0</v>
      </c>
      <c r="K74" s="105">
        <f>SUM(K75:K77)</f>
        <v>0</v>
      </c>
      <c r="L74" s="105">
        <f>SUM(L75:L77)</f>
        <v>0</v>
      </c>
      <c r="Q74" s="165"/>
      <c r="R74" s="165"/>
    </row>
    <row r="75" spans="1:18" ht="15" hidden="1" customHeight="1" collapsed="1">
      <c r="A75" s="113">
        <v>2</v>
      </c>
      <c r="B75" s="112">
        <v>3</v>
      </c>
      <c r="C75" s="112">
        <v>1</v>
      </c>
      <c r="D75" s="112">
        <v>3</v>
      </c>
      <c r="E75" s="112">
        <v>1</v>
      </c>
      <c r="F75" s="111">
        <v>1</v>
      </c>
      <c r="G75" s="114" t="s">
        <v>265</v>
      </c>
      <c r="H75" s="83">
        <v>46</v>
      </c>
      <c r="I75" s="147">
        <v>0</v>
      </c>
      <c r="J75" s="147">
        <v>0</v>
      </c>
      <c r="K75" s="147">
        <v>0</v>
      </c>
      <c r="L75" s="147">
        <v>0</v>
      </c>
      <c r="Q75" s="165"/>
      <c r="R75" s="165"/>
    </row>
    <row r="76" spans="1:18" ht="16.5" hidden="1" customHeight="1" collapsed="1">
      <c r="A76" s="96">
        <v>2</v>
      </c>
      <c r="B76" s="95">
        <v>3</v>
      </c>
      <c r="C76" s="95">
        <v>1</v>
      </c>
      <c r="D76" s="95">
        <v>3</v>
      </c>
      <c r="E76" s="95">
        <v>1</v>
      </c>
      <c r="F76" s="94">
        <v>2</v>
      </c>
      <c r="G76" s="97" t="s">
        <v>264</v>
      </c>
      <c r="H76" s="83">
        <v>47</v>
      </c>
      <c r="I76" s="92">
        <v>0</v>
      </c>
      <c r="J76" s="92">
        <v>0</v>
      </c>
      <c r="K76" s="92">
        <v>0</v>
      </c>
      <c r="L76" s="92">
        <v>0</v>
      </c>
      <c r="Q76" s="165"/>
      <c r="R76" s="165"/>
    </row>
    <row r="77" spans="1:18" ht="17.25" hidden="1" customHeight="1" collapsed="1">
      <c r="A77" s="113">
        <v>2</v>
      </c>
      <c r="B77" s="112">
        <v>3</v>
      </c>
      <c r="C77" s="112">
        <v>1</v>
      </c>
      <c r="D77" s="112">
        <v>3</v>
      </c>
      <c r="E77" s="112">
        <v>1</v>
      </c>
      <c r="F77" s="111">
        <v>3</v>
      </c>
      <c r="G77" s="114" t="s">
        <v>263</v>
      </c>
      <c r="H77" s="83">
        <v>48</v>
      </c>
      <c r="I77" s="147">
        <v>0</v>
      </c>
      <c r="J77" s="147">
        <v>0</v>
      </c>
      <c r="K77" s="147">
        <v>0</v>
      </c>
      <c r="L77" s="147">
        <v>0</v>
      </c>
      <c r="Q77" s="165"/>
      <c r="R77" s="165"/>
    </row>
    <row r="78" spans="1:18" ht="12.75" hidden="1" customHeight="1" collapsed="1">
      <c r="A78" s="113">
        <v>2</v>
      </c>
      <c r="B78" s="112">
        <v>3</v>
      </c>
      <c r="C78" s="112">
        <v>2</v>
      </c>
      <c r="D78" s="112"/>
      <c r="E78" s="112"/>
      <c r="F78" s="111"/>
      <c r="G78" s="114" t="s">
        <v>262</v>
      </c>
      <c r="H78" s="83">
        <v>49</v>
      </c>
      <c r="I78" s="100">
        <f t="shared" ref="I78:L79" si="3">I79</f>
        <v>0</v>
      </c>
      <c r="J78" s="100">
        <f t="shared" si="3"/>
        <v>0</v>
      </c>
      <c r="K78" s="100">
        <f t="shared" si="3"/>
        <v>0</v>
      </c>
      <c r="L78" s="100">
        <f t="shared" si="3"/>
        <v>0</v>
      </c>
    </row>
    <row r="79" spans="1:18" ht="12" hidden="1" customHeight="1" collapsed="1">
      <c r="A79" s="113">
        <v>2</v>
      </c>
      <c r="B79" s="112">
        <v>3</v>
      </c>
      <c r="C79" s="112">
        <v>2</v>
      </c>
      <c r="D79" s="112">
        <v>1</v>
      </c>
      <c r="E79" s="112"/>
      <c r="F79" s="111"/>
      <c r="G79" s="114" t="s">
        <v>262</v>
      </c>
      <c r="H79" s="83">
        <v>50</v>
      </c>
      <c r="I79" s="100">
        <f t="shared" si="3"/>
        <v>0</v>
      </c>
      <c r="J79" s="100">
        <f t="shared" si="3"/>
        <v>0</v>
      </c>
      <c r="K79" s="100">
        <f t="shared" si="3"/>
        <v>0</v>
      </c>
      <c r="L79" s="100">
        <f t="shared" si="3"/>
        <v>0</v>
      </c>
    </row>
    <row r="80" spans="1:18" ht="15.75" hidden="1" customHeight="1" collapsed="1">
      <c r="A80" s="113">
        <v>2</v>
      </c>
      <c r="B80" s="112">
        <v>3</v>
      </c>
      <c r="C80" s="112">
        <v>2</v>
      </c>
      <c r="D80" s="112">
        <v>1</v>
      </c>
      <c r="E80" s="112">
        <v>1</v>
      </c>
      <c r="F80" s="111"/>
      <c r="G80" s="114" t="s">
        <v>262</v>
      </c>
      <c r="H80" s="83">
        <v>51</v>
      </c>
      <c r="I80" s="100">
        <f>SUM(I81)</f>
        <v>0</v>
      </c>
      <c r="J80" s="100">
        <f>SUM(J81)</f>
        <v>0</v>
      </c>
      <c r="K80" s="100">
        <f>SUM(K81)</f>
        <v>0</v>
      </c>
      <c r="L80" s="100">
        <f>SUM(L81)</f>
        <v>0</v>
      </c>
    </row>
    <row r="81" spans="1:12" ht="13.5" hidden="1" customHeight="1" collapsed="1">
      <c r="A81" s="113">
        <v>2</v>
      </c>
      <c r="B81" s="112">
        <v>3</v>
      </c>
      <c r="C81" s="112">
        <v>2</v>
      </c>
      <c r="D81" s="112">
        <v>1</v>
      </c>
      <c r="E81" s="112">
        <v>1</v>
      </c>
      <c r="F81" s="111">
        <v>1</v>
      </c>
      <c r="G81" s="114" t="s">
        <v>262</v>
      </c>
      <c r="H81" s="83">
        <v>52</v>
      </c>
      <c r="I81" s="92">
        <v>0</v>
      </c>
      <c r="J81" s="92">
        <v>0</v>
      </c>
      <c r="K81" s="92">
        <v>0</v>
      </c>
      <c r="L81" s="92">
        <v>0</v>
      </c>
    </row>
    <row r="82" spans="1:12" ht="16.5" hidden="1" customHeight="1" collapsed="1">
      <c r="A82" s="134">
        <v>2</v>
      </c>
      <c r="B82" s="133">
        <v>4</v>
      </c>
      <c r="C82" s="133"/>
      <c r="D82" s="133"/>
      <c r="E82" s="133"/>
      <c r="F82" s="132"/>
      <c r="G82" s="154" t="s">
        <v>261</v>
      </c>
      <c r="H82" s="83">
        <v>53</v>
      </c>
      <c r="I82" s="100">
        <f t="shared" ref="I82:L84" si="4">I83</f>
        <v>0</v>
      </c>
      <c r="J82" s="106">
        <f t="shared" si="4"/>
        <v>0</v>
      </c>
      <c r="K82" s="105">
        <f t="shared" si="4"/>
        <v>0</v>
      </c>
      <c r="L82" s="105">
        <f t="shared" si="4"/>
        <v>0</v>
      </c>
    </row>
    <row r="83" spans="1:12" ht="15.75" hidden="1" customHeight="1" collapsed="1">
      <c r="A83" s="96">
        <v>2</v>
      </c>
      <c r="B83" s="95">
        <v>4</v>
      </c>
      <c r="C83" s="95">
        <v>1</v>
      </c>
      <c r="D83" s="95"/>
      <c r="E83" s="95"/>
      <c r="F83" s="94"/>
      <c r="G83" s="97" t="s">
        <v>260</v>
      </c>
      <c r="H83" s="83">
        <v>54</v>
      </c>
      <c r="I83" s="100">
        <f t="shared" si="4"/>
        <v>0</v>
      </c>
      <c r="J83" s="106">
        <f t="shared" si="4"/>
        <v>0</v>
      </c>
      <c r="K83" s="105">
        <f t="shared" si="4"/>
        <v>0</v>
      </c>
      <c r="L83" s="105">
        <f t="shared" si="4"/>
        <v>0</v>
      </c>
    </row>
    <row r="84" spans="1:12" ht="17.25" hidden="1" customHeight="1" collapsed="1">
      <c r="A84" s="96">
        <v>2</v>
      </c>
      <c r="B84" s="95">
        <v>4</v>
      </c>
      <c r="C84" s="95">
        <v>1</v>
      </c>
      <c r="D84" s="95">
        <v>1</v>
      </c>
      <c r="E84" s="95"/>
      <c r="F84" s="94"/>
      <c r="G84" s="97" t="s">
        <v>260</v>
      </c>
      <c r="H84" s="83">
        <v>55</v>
      </c>
      <c r="I84" s="100">
        <f t="shared" si="4"/>
        <v>0</v>
      </c>
      <c r="J84" s="106">
        <f t="shared" si="4"/>
        <v>0</v>
      </c>
      <c r="K84" s="105">
        <f t="shared" si="4"/>
        <v>0</v>
      </c>
      <c r="L84" s="105">
        <f t="shared" si="4"/>
        <v>0</v>
      </c>
    </row>
    <row r="85" spans="1:12" ht="18" hidden="1" customHeight="1" collapsed="1">
      <c r="A85" s="96">
        <v>2</v>
      </c>
      <c r="B85" s="95">
        <v>4</v>
      </c>
      <c r="C85" s="95">
        <v>1</v>
      </c>
      <c r="D85" s="95">
        <v>1</v>
      </c>
      <c r="E85" s="95">
        <v>1</v>
      </c>
      <c r="F85" s="94"/>
      <c r="G85" s="97" t="s">
        <v>260</v>
      </c>
      <c r="H85" s="83">
        <v>56</v>
      </c>
      <c r="I85" s="100">
        <f>SUM(I86:I88)</f>
        <v>0</v>
      </c>
      <c r="J85" s="106">
        <f>SUM(J86:J88)</f>
        <v>0</v>
      </c>
      <c r="K85" s="105">
        <f>SUM(K86:K88)</f>
        <v>0</v>
      </c>
      <c r="L85" s="105">
        <f>SUM(L86:L88)</f>
        <v>0</v>
      </c>
    </row>
    <row r="86" spans="1:12" ht="14.25" hidden="1" customHeight="1" collapsed="1">
      <c r="A86" s="96">
        <v>2</v>
      </c>
      <c r="B86" s="95">
        <v>4</v>
      </c>
      <c r="C86" s="95">
        <v>1</v>
      </c>
      <c r="D86" s="95">
        <v>1</v>
      </c>
      <c r="E86" s="95">
        <v>1</v>
      </c>
      <c r="F86" s="94">
        <v>1</v>
      </c>
      <c r="G86" s="97" t="s">
        <v>259</v>
      </c>
      <c r="H86" s="83">
        <v>57</v>
      </c>
      <c r="I86" s="92">
        <v>0</v>
      </c>
      <c r="J86" s="92">
        <v>0</v>
      </c>
      <c r="K86" s="92">
        <v>0</v>
      </c>
      <c r="L86" s="92">
        <v>0</v>
      </c>
    </row>
    <row r="87" spans="1:12" ht="13.5" hidden="1" customHeight="1" collapsed="1">
      <c r="A87" s="96">
        <v>2</v>
      </c>
      <c r="B87" s="96">
        <v>4</v>
      </c>
      <c r="C87" s="96">
        <v>1</v>
      </c>
      <c r="D87" s="95">
        <v>1</v>
      </c>
      <c r="E87" s="95">
        <v>1</v>
      </c>
      <c r="F87" s="115">
        <v>2</v>
      </c>
      <c r="G87" s="93" t="s">
        <v>258</v>
      </c>
      <c r="H87" s="83">
        <v>58</v>
      </c>
      <c r="I87" s="92">
        <v>0</v>
      </c>
      <c r="J87" s="92">
        <v>0</v>
      </c>
      <c r="K87" s="92">
        <v>0</v>
      </c>
      <c r="L87" s="92">
        <v>0</v>
      </c>
    </row>
    <row r="88" spans="1:12" hidden="1" collapsed="1">
      <c r="A88" s="96">
        <v>2</v>
      </c>
      <c r="B88" s="95">
        <v>4</v>
      </c>
      <c r="C88" s="96">
        <v>1</v>
      </c>
      <c r="D88" s="95">
        <v>1</v>
      </c>
      <c r="E88" s="95">
        <v>1</v>
      </c>
      <c r="F88" s="115">
        <v>3</v>
      </c>
      <c r="G88" s="93" t="s">
        <v>257</v>
      </c>
      <c r="H88" s="83">
        <v>59</v>
      </c>
      <c r="I88" s="92">
        <v>0</v>
      </c>
      <c r="J88" s="92">
        <v>0</v>
      </c>
      <c r="K88" s="92">
        <v>0</v>
      </c>
      <c r="L88" s="92">
        <v>0</v>
      </c>
    </row>
    <row r="89" spans="1:12" hidden="1" collapsed="1">
      <c r="A89" s="134">
        <v>2</v>
      </c>
      <c r="B89" s="133">
        <v>5</v>
      </c>
      <c r="C89" s="134"/>
      <c r="D89" s="133"/>
      <c r="E89" s="133"/>
      <c r="F89" s="164"/>
      <c r="G89" s="131" t="s">
        <v>256</v>
      </c>
      <c r="H89" s="83">
        <v>60</v>
      </c>
      <c r="I89" s="100">
        <f>SUM(I90+I95+I100)</f>
        <v>0</v>
      </c>
      <c r="J89" s="106">
        <f>SUM(J90+J95+J100)</f>
        <v>0</v>
      </c>
      <c r="K89" s="105">
        <f>SUM(K90+K95+K100)</f>
        <v>0</v>
      </c>
      <c r="L89" s="105">
        <f>SUM(L90+L95+L100)</f>
        <v>0</v>
      </c>
    </row>
    <row r="90" spans="1:12" hidden="1" collapsed="1">
      <c r="A90" s="113">
        <v>2</v>
      </c>
      <c r="B90" s="112">
        <v>5</v>
      </c>
      <c r="C90" s="113">
        <v>1</v>
      </c>
      <c r="D90" s="112"/>
      <c r="E90" s="112"/>
      <c r="F90" s="160"/>
      <c r="G90" s="138" t="s">
        <v>255</v>
      </c>
      <c r="H90" s="83">
        <v>61</v>
      </c>
      <c r="I90" s="110">
        <f t="shared" ref="I90:L91" si="5">I91</f>
        <v>0</v>
      </c>
      <c r="J90" s="109">
        <f t="shared" si="5"/>
        <v>0</v>
      </c>
      <c r="K90" s="108">
        <f t="shared" si="5"/>
        <v>0</v>
      </c>
      <c r="L90" s="108">
        <f t="shared" si="5"/>
        <v>0</v>
      </c>
    </row>
    <row r="91" spans="1:12" hidden="1" collapsed="1">
      <c r="A91" s="96">
        <v>2</v>
      </c>
      <c r="B91" s="95">
        <v>5</v>
      </c>
      <c r="C91" s="96">
        <v>1</v>
      </c>
      <c r="D91" s="95">
        <v>1</v>
      </c>
      <c r="E91" s="95"/>
      <c r="F91" s="115"/>
      <c r="G91" s="93" t="s">
        <v>255</v>
      </c>
      <c r="H91" s="83">
        <v>62</v>
      </c>
      <c r="I91" s="100">
        <f t="shared" si="5"/>
        <v>0</v>
      </c>
      <c r="J91" s="106">
        <f t="shared" si="5"/>
        <v>0</v>
      </c>
      <c r="K91" s="105">
        <f t="shared" si="5"/>
        <v>0</v>
      </c>
      <c r="L91" s="105">
        <f t="shared" si="5"/>
        <v>0</v>
      </c>
    </row>
    <row r="92" spans="1:12" hidden="1" collapsed="1">
      <c r="A92" s="96">
        <v>2</v>
      </c>
      <c r="B92" s="95">
        <v>5</v>
      </c>
      <c r="C92" s="96">
        <v>1</v>
      </c>
      <c r="D92" s="95">
        <v>1</v>
      </c>
      <c r="E92" s="95">
        <v>1</v>
      </c>
      <c r="F92" s="115"/>
      <c r="G92" s="93" t="s">
        <v>255</v>
      </c>
      <c r="H92" s="83">
        <v>63</v>
      </c>
      <c r="I92" s="100">
        <f>SUM(I93:I94)</f>
        <v>0</v>
      </c>
      <c r="J92" s="106">
        <f>SUM(J93:J94)</f>
        <v>0</v>
      </c>
      <c r="K92" s="105">
        <f>SUM(K93:K94)</f>
        <v>0</v>
      </c>
      <c r="L92" s="105">
        <f>SUM(L93:L94)</f>
        <v>0</v>
      </c>
    </row>
    <row r="93" spans="1:12" ht="25.5" hidden="1" customHeight="1" collapsed="1">
      <c r="A93" s="96">
        <v>2</v>
      </c>
      <c r="B93" s="95">
        <v>5</v>
      </c>
      <c r="C93" s="96">
        <v>1</v>
      </c>
      <c r="D93" s="95">
        <v>1</v>
      </c>
      <c r="E93" s="95">
        <v>1</v>
      </c>
      <c r="F93" s="115">
        <v>1</v>
      </c>
      <c r="G93" s="93" t="s">
        <v>254</v>
      </c>
      <c r="H93" s="83">
        <v>64</v>
      </c>
      <c r="I93" s="92">
        <v>0</v>
      </c>
      <c r="J93" s="92">
        <v>0</v>
      </c>
      <c r="K93" s="92">
        <v>0</v>
      </c>
      <c r="L93" s="92">
        <v>0</v>
      </c>
    </row>
    <row r="94" spans="1:12" ht="15.75" hidden="1" customHeight="1" collapsed="1">
      <c r="A94" s="96">
        <v>2</v>
      </c>
      <c r="B94" s="95">
        <v>5</v>
      </c>
      <c r="C94" s="96">
        <v>1</v>
      </c>
      <c r="D94" s="95">
        <v>1</v>
      </c>
      <c r="E94" s="95">
        <v>1</v>
      </c>
      <c r="F94" s="115">
        <v>2</v>
      </c>
      <c r="G94" s="93" t="s">
        <v>253</v>
      </c>
      <c r="H94" s="83">
        <v>65</v>
      </c>
      <c r="I94" s="92">
        <v>0</v>
      </c>
      <c r="J94" s="92">
        <v>0</v>
      </c>
      <c r="K94" s="92">
        <v>0</v>
      </c>
      <c r="L94" s="92">
        <v>0</v>
      </c>
    </row>
    <row r="95" spans="1:12" ht="12" hidden="1" customHeight="1" collapsed="1">
      <c r="A95" s="96">
        <v>2</v>
      </c>
      <c r="B95" s="95">
        <v>5</v>
      </c>
      <c r="C95" s="96">
        <v>2</v>
      </c>
      <c r="D95" s="95"/>
      <c r="E95" s="95"/>
      <c r="F95" s="115"/>
      <c r="G95" s="93" t="s">
        <v>252</v>
      </c>
      <c r="H95" s="83">
        <v>66</v>
      </c>
      <c r="I95" s="100">
        <f t="shared" ref="I95:L96" si="6">I96</f>
        <v>0</v>
      </c>
      <c r="J95" s="106">
        <f t="shared" si="6"/>
        <v>0</v>
      </c>
      <c r="K95" s="105">
        <f t="shared" si="6"/>
        <v>0</v>
      </c>
      <c r="L95" s="100">
        <f t="shared" si="6"/>
        <v>0</v>
      </c>
    </row>
    <row r="96" spans="1:12" ht="15.75" hidden="1" customHeight="1" collapsed="1">
      <c r="A96" s="97">
        <v>2</v>
      </c>
      <c r="B96" s="96">
        <v>5</v>
      </c>
      <c r="C96" s="95">
        <v>2</v>
      </c>
      <c r="D96" s="93">
        <v>1</v>
      </c>
      <c r="E96" s="96"/>
      <c r="F96" s="115"/>
      <c r="G96" s="93" t="s">
        <v>252</v>
      </c>
      <c r="H96" s="83">
        <v>67</v>
      </c>
      <c r="I96" s="100">
        <f t="shared" si="6"/>
        <v>0</v>
      </c>
      <c r="J96" s="106">
        <f t="shared" si="6"/>
        <v>0</v>
      </c>
      <c r="K96" s="105">
        <f t="shared" si="6"/>
        <v>0</v>
      </c>
      <c r="L96" s="100">
        <f t="shared" si="6"/>
        <v>0</v>
      </c>
    </row>
    <row r="97" spans="1:12" ht="15" hidden="1" customHeight="1" collapsed="1">
      <c r="A97" s="97">
        <v>2</v>
      </c>
      <c r="B97" s="96">
        <v>5</v>
      </c>
      <c r="C97" s="95">
        <v>2</v>
      </c>
      <c r="D97" s="93">
        <v>1</v>
      </c>
      <c r="E97" s="96">
        <v>1</v>
      </c>
      <c r="F97" s="115"/>
      <c r="G97" s="93" t="s">
        <v>252</v>
      </c>
      <c r="H97" s="83">
        <v>68</v>
      </c>
      <c r="I97" s="100">
        <f>SUM(I98:I99)</f>
        <v>0</v>
      </c>
      <c r="J97" s="106">
        <f>SUM(J98:J99)</f>
        <v>0</v>
      </c>
      <c r="K97" s="105">
        <f>SUM(K98:K99)</f>
        <v>0</v>
      </c>
      <c r="L97" s="100">
        <f>SUM(L98:L99)</f>
        <v>0</v>
      </c>
    </row>
    <row r="98" spans="1:12" ht="25.5" hidden="1" customHeight="1" collapsed="1">
      <c r="A98" s="97">
        <v>2</v>
      </c>
      <c r="B98" s="96">
        <v>5</v>
      </c>
      <c r="C98" s="95">
        <v>2</v>
      </c>
      <c r="D98" s="93">
        <v>1</v>
      </c>
      <c r="E98" s="96">
        <v>1</v>
      </c>
      <c r="F98" s="115">
        <v>1</v>
      </c>
      <c r="G98" s="93" t="s">
        <v>251</v>
      </c>
      <c r="H98" s="83">
        <v>69</v>
      </c>
      <c r="I98" s="92">
        <v>0</v>
      </c>
      <c r="J98" s="92">
        <v>0</v>
      </c>
      <c r="K98" s="92">
        <v>0</v>
      </c>
      <c r="L98" s="92">
        <v>0</v>
      </c>
    </row>
    <row r="99" spans="1:12" ht="25.5" hidden="1" customHeight="1" collapsed="1">
      <c r="A99" s="97">
        <v>2</v>
      </c>
      <c r="B99" s="96">
        <v>5</v>
      </c>
      <c r="C99" s="95">
        <v>2</v>
      </c>
      <c r="D99" s="93">
        <v>1</v>
      </c>
      <c r="E99" s="96">
        <v>1</v>
      </c>
      <c r="F99" s="115">
        <v>2</v>
      </c>
      <c r="G99" s="93" t="s">
        <v>250</v>
      </c>
      <c r="H99" s="83">
        <v>70</v>
      </c>
      <c r="I99" s="92">
        <v>0</v>
      </c>
      <c r="J99" s="92">
        <v>0</v>
      </c>
      <c r="K99" s="92">
        <v>0</v>
      </c>
      <c r="L99" s="92">
        <v>0</v>
      </c>
    </row>
    <row r="100" spans="1:12" ht="28.5" hidden="1" customHeight="1" collapsed="1">
      <c r="A100" s="97">
        <v>2</v>
      </c>
      <c r="B100" s="96">
        <v>5</v>
      </c>
      <c r="C100" s="95">
        <v>3</v>
      </c>
      <c r="D100" s="93"/>
      <c r="E100" s="96"/>
      <c r="F100" s="115"/>
      <c r="G100" s="93" t="s">
        <v>249</v>
      </c>
      <c r="H100" s="83">
        <v>71</v>
      </c>
      <c r="I100" s="100">
        <f t="shared" ref="I100:L101" si="7">I101</f>
        <v>0</v>
      </c>
      <c r="J100" s="106">
        <f t="shared" si="7"/>
        <v>0</v>
      </c>
      <c r="K100" s="105">
        <f t="shared" si="7"/>
        <v>0</v>
      </c>
      <c r="L100" s="100">
        <f t="shared" si="7"/>
        <v>0</v>
      </c>
    </row>
    <row r="101" spans="1:12" ht="27" hidden="1" customHeight="1" collapsed="1">
      <c r="A101" s="97">
        <v>2</v>
      </c>
      <c r="B101" s="96">
        <v>5</v>
      </c>
      <c r="C101" s="95">
        <v>3</v>
      </c>
      <c r="D101" s="93">
        <v>1</v>
      </c>
      <c r="E101" s="96"/>
      <c r="F101" s="115"/>
      <c r="G101" s="93" t="s">
        <v>248</v>
      </c>
      <c r="H101" s="83">
        <v>72</v>
      </c>
      <c r="I101" s="100">
        <f t="shared" si="7"/>
        <v>0</v>
      </c>
      <c r="J101" s="106">
        <f t="shared" si="7"/>
        <v>0</v>
      </c>
      <c r="K101" s="105">
        <f t="shared" si="7"/>
        <v>0</v>
      </c>
      <c r="L101" s="100">
        <f t="shared" si="7"/>
        <v>0</v>
      </c>
    </row>
    <row r="102" spans="1:12" ht="30" hidden="1" customHeight="1" collapsed="1">
      <c r="A102" s="104">
        <v>2</v>
      </c>
      <c r="B102" s="103">
        <v>5</v>
      </c>
      <c r="C102" s="102">
        <v>3</v>
      </c>
      <c r="D102" s="107">
        <v>1</v>
      </c>
      <c r="E102" s="103">
        <v>1</v>
      </c>
      <c r="F102" s="163"/>
      <c r="G102" s="107" t="s">
        <v>248</v>
      </c>
      <c r="H102" s="83">
        <v>73</v>
      </c>
      <c r="I102" s="144">
        <f>SUM(I103:I104)</f>
        <v>0</v>
      </c>
      <c r="J102" s="146">
        <f>SUM(J103:J104)</f>
        <v>0</v>
      </c>
      <c r="K102" s="145">
        <f>SUM(K103:K104)</f>
        <v>0</v>
      </c>
      <c r="L102" s="144">
        <f>SUM(L103:L104)</f>
        <v>0</v>
      </c>
    </row>
    <row r="103" spans="1:12" ht="26.25" hidden="1" customHeight="1" collapsed="1">
      <c r="A103" s="97">
        <v>2</v>
      </c>
      <c r="B103" s="96">
        <v>5</v>
      </c>
      <c r="C103" s="95">
        <v>3</v>
      </c>
      <c r="D103" s="93">
        <v>1</v>
      </c>
      <c r="E103" s="96">
        <v>1</v>
      </c>
      <c r="F103" s="115">
        <v>1</v>
      </c>
      <c r="G103" s="93" t="s">
        <v>248</v>
      </c>
      <c r="H103" s="83">
        <v>74</v>
      </c>
      <c r="I103" s="92">
        <v>0</v>
      </c>
      <c r="J103" s="92">
        <v>0</v>
      </c>
      <c r="K103" s="92">
        <v>0</v>
      </c>
      <c r="L103" s="92">
        <v>0</v>
      </c>
    </row>
    <row r="104" spans="1:12" ht="26.25" hidden="1" customHeight="1" collapsed="1">
      <c r="A104" s="104">
        <v>2</v>
      </c>
      <c r="B104" s="103">
        <v>5</v>
      </c>
      <c r="C104" s="102">
        <v>3</v>
      </c>
      <c r="D104" s="107">
        <v>1</v>
      </c>
      <c r="E104" s="103">
        <v>1</v>
      </c>
      <c r="F104" s="163">
        <v>2</v>
      </c>
      <c r="G104" s="107" t="s">
        <v>247</v>
      </c>
      <c r="H104" s="83">
        <v>75</v>
      </c>
      <c r="I104" s="92">
        <v>0</v>
      </c>
      <c r="J104" s="92">
        <v>0</v>
      </c>
      <c r="K104" s="92">
        <v>0</v>
      </c>
      <c r="L104" s="92">
        <v>0</v>
      </c>
    </row>
    <row r="105" spans="1:12" ht="27.75" hidden="1" customHeight="1" collapsed="1">
      <c r="A105" s="104">
        <v>2</v>
      </c>
      <c r="B105" s="103">
        <v>5</v>
      </c>
      <c r="C105" s="102">
        <v>3</v>
      </c>
      <c r="D105" s="107">
        <v>2</v>
      </c>
      <c r="E105" s="103"/>
      <c r="F105" s="163"/>
      <c r="G105" s="107" t="s">
        <v>246</v>
      </c>
      <c r="H105" s="83">
        <v>76</v>
      </c>
      <c r="I105" s="144">
        <f>I106</f>
        <v>0</v>
      </c>
      <c r="J105" s="144">
        <f>J106</f>
        <v>0</v>
      </c>
      <c r="K105" s="144">
        <f>K106</f>
        <v>0</v>
      </c>
      <c r="L105" s="144">
        <f>L106</f>
        <v>0</v>
      </c>
    </row>
    <row r="106" spans="1:12" ht="25.5" hidden="1" customHeight="1" collapsed="1">
      <c r="A106" s="104">
        <v>2</v>
      </c>
      <c r="B106" s="103">
        <v>5</v>
      </c>
      <c r="C106" s="102">
        <v>3</v>
      </c>
      <c r="D106" s="107">
        <v>2</v>
      </c>
      <c r="E106" s="103">
        <v>1</v>
      </c>
      <c r="F106" s="163"/>
      <c r="G106" s="107" t="s">
        <v>246</v>
      </c>
      <c r="H106" s="83">
        <v>77</v>
      </c>
      <c r="I106" s="144">
        <f>SUM(I107:I108)</f>
        <v>0</v>
      </c>
      <c r="J106" s="144">
        <f>SUM(J107:J108)</f>
        <v>0</v>
      </c>
      <c r="K106" s="144">
        <f>SUM(K107:K108)</f>
        <v>0</v>
      </c>
      <c r="L106" s="144">
        <f>SUM(L107:L108)</f>
        <v>0</v>
      </c>
    </row>
    <row r="107" spans="1:12" ht="30" hidden="1" customHeight="1" collapsed="1">
      <c r="A107" s="104">
        <v>2</v>
      </c>
      <c r="B107" s="103">
        <v>5</v>
      </c>
      <c r="C107" s="102">
        <v>3</v>
      </c>
      <c r="D107" s="107">
        <v>2</v>
      </c>
      <c r="E107" s="103">
        <v>1</v>
      </c>
      <c r="F107" s="163">
        <v>1</v>
      </c>
      <c r="G107" s="107" t="s">
        <v>246</v>
      </c>
      <c r="H107" s="83">
        <v>78</v>
      </c>
      <c r="I107" s="92">
        <v>0</v>
      </c>
      <c r="J107" s="92">
        <v>0</v>
      </c>
      <c r="K107" s="92">
        <v>0</v>
      </c>
      <c r="L107" s="92">
        <v>0</v>
      </c>
    </row>
    <row r="108" spans="1:12" ht="18" hidden="1" customHeight="1" collapsed="1">
      <c r="A108" s="104">
        <v>2</v>
      </c>
      <c r="B108" s="103">
        <v>5</v>
      </c>
      <c r="C108" s="102">
        <v>3</v>
      </c>
      <c r="D108" s="107">
        <v>2</v>
      </c>
      <c r="E108" s="103">
        <v>1</v>
      </c>
      <c r="F108" s="163">
        <v>2</v>
      </c>
      <c r="G108" s="107" t="s">
        <v>245</v>
      </c>
      <c r="H108" s="83">
        <v>79</v>
      </c>
      <c r="I108" s="92">
        <v>0</v>
      </c>
      <c r="J108" s="92">
        <v>0</v>
      </c>
      <c r="K108" s="92">
        <v>0</v>
      </c>
      <c r="L108" s="92">
        <v>0</v>
      </c>
    </row>
    <row r="109" spans="1:12" ht="16.5" hidden="1" customHeight="1" collapsed="1">
      <c r="A109" s="154">
        <v>2</v>
      </c>
      <c r="B109" s="134">
        <v>6</v>
      </c>
      <c r="C109" s="133"/>
      <c r="D109" s="131"/>
      <c r="E109" s="134"/>
      <c r="F109" s="164"/>
      <c r="G109" s="155" t="s">
        <v>244</v>
      </c>
      <c r="H109" s="83">
        <v>80</v>
      </c>
      <c r="I109" s="100">
        <f>SUM(I110+I115+I119+I123+I127)</f>
        <v>0</v>
      </c>
      <c r="J109" s="106">
        <f>SUM(J110+J115+J119+J123+J127)</f>
        <v>0</v>
      </c>
      <c r="K109" s="105">
        <f>SUM(K110+K115+K119+K123+K127)</f>
        <v>0</v>
      </c>
      <c r="L109" s="100">
        <f>SUM(L110+L115+L119+L123+L127)</f>
        <v>0</v>
      </c>
    </row>
    <row r="110" spans="1:12" ht="14.25" hidden="1" customHeight="1" collapsed="1">
      <c r="A110" s="104">
        <v>2</v>
      </c>
      <c r="B110" s="103">
        <v>6</v>
      </c>
      <c r="C110" s="102">
        <v>1</v>
      </c>
      <c r="D110" s="107"/>
      <c r="E110" s="103"/>
      <c r="F110" s="163"/>
      <c r="G110" s="107" t="s">
        <v>243</v>
      </c>
      <c r="H110" s="83">
        <v>81</v>
      </c>
      <c r="I110" s="144">
        <f t="shared" ref="I110:L111" si="8">I111</f>
        <v>0</v>
      </c>
      <c r="J110" s="146">
        <f t="shared" si="8"/>
        <v>0</v>
      </c>
      <c r="K110" s="145">
        <f t="shared" si="8"/>
        <v>0</v>
      </c>
      <c r="L110" s="144">
        <f t="shared" si="8"/>
        <v>0</v>
      </c>
    </row>
    <row r="111" spans="1:12" ht="14.25" hidden="1" customHeight="1" collapsed="1">
      <c r="A111" s="97">
        <v>2</v>
      </c>
      <c r="B111" s="96">
        <v>6</v>
      </c>
      <c r="C111" s="95">
        <v>1</v>
      </c>
      <c r="D111" s="93">
        <v>1</v>
      </c>
      <c r="E111" s="96"/>
      <c r="F111" s="115"/>
      <c r="G111" s="93" t="s">
        <v>243</v>
      </c>
      <c r="H111" s="83">
        <v>82</v>
      </c>
      <c r="I111" s="100">
        <f t="shared" si="8"/>
        <v>0</v>
      </c>
      <c r="J111" s="106">
        <f t="shared" si="8"/>
        <v>0</v>
      </c>
      <c r="K111" s="105">
        <f t="shared" si="8"/>
        <v>0</v>
      </c>
      <c r="L111" s="100">
        <f t="shared" si="8"/>
        <v>0</v>
      </c>
    </row>
    <row r="112" spans="1:12" hidden="1" collapsed="1">
      <c r="A112" s="97">
        <v>2</v>
      </c>
      <c r="B112" s="96">
        <v>6</v>
      </c>
      <c r="C112" s="95">
        <v>1</v>
      </c>
      <c r="D112" s="93">
        <v>1</v>
      </c>
      <c r="E112" s="96">
        <v>1</v>
      </c>
      <c r="F112" s="115"/>
      <c r="G112" s="93" t="s">
        <v>243</v>
      </c>
      <c r="H112" s="83">
        <v>83</v>
      </c>
      <c r="I112" s="100">
        <f>SUM(I113:I114)</f>
        <v>0</v>
      </c>
      <c r="J112" s="106">
        <f>SUM(J113:J114)</f>
        <v>0</v>
      </c>
      <c r="K112" s="105">
        <f>SUM(K113:K114)</f>
        <v>0</v>
      </c>
      <c r="L112" s="100">
        <f>SUM(L113:L114)</f>
        <v>0</v>
      </c>
    </row>
    <row r="113" spans="1:12" ht="13.5" hidden="1" customHeight="1" collapsed="1">
      <c r="A113" s="97">
        <v>2</v>
      </c>
      <c r="B113" s="96">
        <v>6</v>
      </c>
      <c r="C113" s="95">
        <v>1</v>
      </c>
      <c r="D113" s="93">
        <v>1</v>
      </c>
      <c r="E113" s="96">
        <v>1</v>
      </c>
      <c r="F113" s="115">
        <v>1</v>
      </c>
      <c r="G113" s="93" t="s">
        <v>242</v>
      </c>
      <c r="H113" s="83">
        <v>84</v>
      </c>
      <c r="I113" s="92">
        <v>0</v>
      </c>
      <c r="J113" s="92">
        <v>0</v>
      </c>
      <c r="K113" s="92">
        <v>0</v>
      </c>
      <c r="L113" s="92">
        <v>0</v>
      </c>
    </row>
    <row r="114" spans="1:12" hidden="1" collapsed="1">
      <c r="A114" s="114">
        <v>2</v>
      </c>
      <c r="B114" s="113">
        <v>6</v>
      </c>
      <c r="C114" s="112">
        <v>1</v>
      </c>
      <c r="D114" s="138">
        <v>1</v>
      </c>
      <c r="E114" s="113">
        <v>1</v>
      </c>
      <c r="F114" s="160">
        <v>2</v>
      </c>
      <c r="G114" s="138" t="s">
        <v>241</v>
      </c>
      <c r="H114" s="83">
        <v>85</v>
      </c>
      <c r="I114" s="147">
        <v>0</v>
      </c>
      <c r="J114" s="147">
        <v>0</v>
      </c>
      <c r="K114" s="147">
        <v>0</v>
      </c>
      <c r="L114" s="147">
        <v>0</v>
      </c>
    </row>
    <row r="115" spans="1:12" ht="25.5" hidden="1" customHeight="1" collapsed="1">
      <c r="A115" s="97">
        <v>2</v>
      </c>
      <c r="B115" s="96">
        <v>6</v>
      </c>
      <c r="C115" s="95">
        <v>2</v>
      </c>
      <c r="D115" s="93"/>
      <c r="E115" s="96"/>
      <c r="F115" s="115"/>
      <c r="G115" s="93" t="s">
        <v>240</v>
      </c>
      <c r="H115" s="83">
        <v>86</v>
      </c>
      <c r="I115" s="100">
        <f t="shared" ref="I115:L117" si="9">I116</f>
        <v>0</v>
      </c>
      <c r="J115" s="106">
        <f t="shared" si="9"/>
        <v>0</v>
      </c>
      <c r="K115" s="105">
        <f t="shared" si="9"/>
        <v>0</v>
      </c>
      <c r="L115" s="100">
        <f t="shared" si="9"/>
        <v>0</v>
      </c>
    </row>
    <row r="116" spans="1:12" ht="14.25" hidden="1" customHeight="1" collapsed="1">
      <c r="A116" s="97">
        <v>2</v>
      </c>
      <c r="B116" s="96">
        <v>6</v>
      </c>
      <c r="C116" s="95">
        <v>2</v>
      </c>
      <c r="D116" s="93">
        <v>1</v>
      </c>
      <c r="E116" s="96"/>
      <c r="F116" s="115"/>
      <c r="G116" s="93" t="s">
        <v>240</v>
      </c>
      <c r="H116" s="83">
        <v>87</v>
      </c>
      <c r="I116" s="100">
        <f t="shared" si="9"/>
        <v>0</v>
      </c>
      <c r="J116" s="106">
        <f t="shared" si="9"/>
        <v>0</v>
      </c>
      <c r="K116" s="105">
        <f t="shared" si="9"/>
        <v>0</v>
      </c>
      <c r="L116" s="100">
        <f t="shared" si="9"/>
        <v>0</v>
      </c>
    </row>
    <row r="117" spans="1:12" ht="14.25" hidden="1" customHeight="1" collapsed="1">
      <c r="A117" s="97">
        <v>2</v>
      </c>
      <c r="B117" s="96">
        <v>6</v>
      </c>
      <c r="C117" s="95">
        <v>2</v>
      </c>
      <c r="D117" s="93">
        <v>1</v>
      </c>
      <c r="E117" s="96">
        <v>1</v>
      </c>
      <c r="F117" s="115"/>
      <c r="G117" s="93" t="s">
        <v>240</v>
      </c>
      <c r="H117" s="83">
        <v>88</v>
      </c>
      <c r="I117" s="85">
        <f t="shared" si="9"/>
        <v>0</v>
      </c>
      <c r="J117" s="162">
        <f t="shared" si="9"/>
        <v>0</v>
      </c>
      <c r="K117" s="161">
        <f t="shared" si="9"/>
        <v>0</v>
      </c>
      <c r="L117" s="85">
        <f t="shared" si="9"/>
        <v>0</v>
      </c>
    </row>
    <row r="118" spans="1:12" ht="25.5" hidden="1" customHeight="1" collapsed="1">
      <c r="A118" s="97">
        <v>2</v>
      </c>
      <c r="B118" s="96">
        <v>6</v>
      </c>
      <c r="C118" s="95">
        <v>2</v>
      </c>
      <c r="D118" s="93">
        <v>1</v>
      </c>
      <c r="E118" s="96">
        <v>1</v>
      </c>
      <c r="F118" s="115">
        <v>1</v>
      </c>
      <c r="G118" s="93" t="s">
        <v>240</v>
      </c>
      <c r="H118" s="83">
        <v>89</v>
      </c>
      <c r="I118" s="92">
        <v>0</v>
      </c>
      <c r="J118" s="92">
        <v>0</v>
      </c>
      <c r="K118" s="92">
        <v>0</v>
      </c>
      <c r="L118" s="92">
        <v>0</v>
      </c>
    </row>
    <row r="119" spans="1:12" ht="26.25" hidden="1" customHeight="1" collapsed="1">
      <c r="A119" s="114">
        <v>2</v>
      </c>
      <c r="B119" s="113">
        <v>6</v>
      </c>
      <c r="C119" s="112">
        <v>3</v>
      </c>
      <c r="D119" s="138"/>
      <c r="E119" s="113"/>
      <c r="F119" s="160"/>
      <c r="G119" s="138" t="s">
        <v>239</v>
      </c>
      <c r="H119" s="83">
        <v>90</v>
      </c>
      <c r="I119" s="110">
        <f t="shared" ref="I119:L121" si="10">I120</f>
        <v>0</v>
      </c>
      <c r="J119" s="109">
        <f t="shared" si="10"/>
        <v>0</v>
      </c>
      <c r="K119" s="108">
        <f t="shared" si="10"/>
        <v>0</v>
      </c>
      <c r="L119" s="110">
        <f t="shared" si="10"/>
        <v>0</v>
      </c>
    </row>
    <row r="120" spans="1:12" ht="25.5" hidden="1" customHeight="1" collapsed="1">
      <c r="A120" s="97">
        <v>2</v>
      </c>
      <c r="B120" s="96">
        <v>6</v>
      </c>
      <c r="C120" s="95">
        <v>3</v>
      </c>
      <c r="D120" s="93">
        <v>1</v>
      </c>
      <c r="E120" s="96"/>
      <c r="F120" s="115"/>
      <c r="G120" s="93" t="s">
        <v>239</v>
      </c>
      <c r="H120" s="83">
        <v>91</v>
      </c>
      <c r="I120" s="100">
        <f t="shared" si="10"/>
        <v>0</v>
      </c>
      <c r="J120" s="106">
        <f t="shared" si="10"/>
        <v>0</v>
      </c>
      <c r="K120" s="105">
        <f t="shared" si="10"/>
        <v>0</v>
      </c>
      <c r="L120" s="100">
        <f t="shared" si="10"/>
        <v>0</v>
      </c>
    </row>
    <row r="121" spans="1:12" ht="26.25" hidden="1" customHeight="1" collapsed="1">
      <c r="A121" s="97">
        <v>2</v>
      </c>
      <c r="B121" s="96">
        <v>6</v>
      </c>
      <c r="C121" s="95">
        <v>3</v>
      </c>
      <c r="D121" s="93">
        <v>1</v>
      </c>
      <c r="E121" s="96">
        <v>1</v>
      </c>
      <c r="F121" s="115"/>
      <c r="G121" s="93" t="s">
        <v>239</v>
      </c>
      <c r="H121" s="83">
        <v>92</v>
      </c>
      <c r="I121" s="100">
        <f t="shared" si="10"/>
        <v>0</v>
      </c>
      <c r="J121" s="106">
        <f t="shared" si="10"/>
        <v>0</v>
      </c>
      <c r="K121" s="105">
        <f t="shared" si="10"/>
        <v>0</v>
      </c>
      <c r="L121" s="100">
        <f t="shared" si="10"/>
        <v>0</v>
      </c>
    </row>
    <row r="122" spans="1:12" ht="27" hidden="1" customHeight="1" collapsed="1">
      <c r="A122" s="97">
        <v>2</v>
      </c>
      <c r="B122" s="96">
        <v>6</v>
      </c>
      <c r="C122" s="95">
        <v>3</v>
      </c>
      <c r="D122" s="93">
        <v>1</v>
      </c>
      <c r="E122" s="96">
        <v>1</v>
      </c>
      <c r="F122" s="115">
        <v>1</v>
      </c>
      <c r="G122" s="93" t="s">
        <v>239</v>
      </c>
      <c r="H122" s="83">
        <v>93</v>
      </c>
      <c r="I122" s="92">
        <v>0</v>
      </c>
      <c r="J122" s="92">
        <v>0</v>
      </c>
      <c r="K122" s="92">
        <v>0</v>
      </c>
      <c r="L122" s="92">
        <v>0</v>
      </c>
    </row>
    <row r="123" spans="1:12" ht="25.5" hidden="1" customHeight="1" collapsed="1">
      <c r="A123" s="114">
        <v>2</v>
      </c>
      <c r="B123" s="113">
        <v>6</v>
      </c>
      <c r="C123" s="112">
        <v>4</v>
      </c>
      <c r="D123" s="138"/>
      <c r="E123" s="113"/>
      <c r="F123" s="160"/>
      <c r="G123" s="138" t="s">
        <v>238</v>
      </c>
      <c r="H123" s="83">
        <v>94</v>
      </c>
      <c r="I123" s="110">
        <f t="shared" ref="I123:L125" si="11">I124</f>
        <v>0</v>
      </c>
      <c r="J123" s="109">
        <f t="shared" si="11"/>
        <v>0</v>
      </c>
      <c r="K123" s="108">
        <f t="shared" si="11"/>
        <v>0</v>
      </c>
      <c r="L123" s="110">
        <f t="shared" si="11"/>
        <v>0</v>
      </c>
    </row>
    <row r="124" spans="1:12" ht="27" hidden="1" customHeight="1" collapsed="1">
      <c r="A124" s="97">
        <v>2</v>
      </c>
      <c r="B124" s="96">
        <v>6</v>
      </c>
      <c r="C124" s="95">
        <v>4</v>
      </c>
      <c r="D124" s="93">
        <v>1</v>
      </c>
      <c r="E124" s="96"/>
      <c r="F124" s="115"/>
      <c r="G124" s="93" t="s">
        <v>238</v>
      </c>
      <c r="H124" s="83">
        <v>95</v>
      </c>
      <c r="I124" s="100">
        <f t="shared" si="11"/>
        <v>0</v>
      </c>
      <c r="J124" s="106">
        <f t="shared" si="11"/>
        <v>0</v>
      </c>
      <c r="K124" s="105">
        <f t="shared" si="11"/>
        <v>0</v>
      </c>
      <c r="L124" s="100">
        <f t="shared" si="11"/>
        <v>0</v>
      </c>
    </row>
    <row r="125" spans="1:12" ht="27" hidden="1" customHeight="1" collapsed="1">
      <c r="A125" s="97">
        <v>2</v>
      </c>
      <c r="B125" s="96">
        <v>6</v>
      </c>
      <c r="C125" s="95">
        <v>4</v>
      </c>
      <c r="D125" s="93">
        <v>1</v>
      </c>
      <c r="E125" s="96">
        <v>1</v>
      </c>
      <c r="F125" s="115"/>
      <c r="G125" s="93" t="s">
        <v>238</v>
      </c>
      <c r="H125" s="83">
        <v>96</v>
      </c>
      <c r="I125" s="100">
        <f t="shared" si="11"/>
        <v>0</v>
      </c>
      <c r="J125" s="106">
        <f t="shared" si="11"/>
        <v>0</v>
      </c>
      <c r="K125" s="105">
        <f t="shared" si="11"/>
        <v>0</v>
      </c>
      <c r="L125" s="100">
        <f t="shared" si="11"/>
        <v>0</v>
      </c>
    </row>
    <row r="126" spans="1:12" ht="27.75" hidden="1" customHeight="1" collapsed="1">
      <c r="A126" s="97">
        <v>2</v>
      </c>
      <c r="B126" s="96">
        <v>6</v>
      </c>
      <c r="C126" s="95">
        <v>4</v>
      </c>
      <c r="D126" s="93">
        <v>1</v>
      </c>
      <c r="E126" s="96">
        <v>1</v>
      </c>
      <c r="F126" s="115">
        <v>1</v>
      </c>
      <c r="G126" s="93" t="s">
        <v>238</v>
      </c>
      <c r="H126" s="83">
        <v>97</v>
      </c>
      <c r="I126" s="92">
        <v>0</v>
      </c>
      <c r="J126" s="92">
        <v>0</v>
      </c>
      <c r="K126" s="92">
        <v>0</v>
      </c>
      <c r="L126" s="92">
        <v>0</v>
      </c>
    </row>
    <row r="127" spans="1:12" ht="27" hidden="1" customHeight="1" collapsed="1">
      <c r="A127" s="104">
        <v>2</v>
      </c>
      <c r="B127" s="122">
        <v>6</v>
      </c>
      <c r="C127" s="128">
        <v>5</v>
      </c>
      <c r="D127" s="117"/>
      <c r="E127" s="122"/>
      <c r="F127" s="116"/>
      <c r="G127" s="117" t="s">
        <v>236</v>
      </c>
      <c r="H127" s="83">
        <v>98</v>
      </c>
      <c r="I127" s="120">
        <f t="shared" ref="I127:L129" si="12">I128</f>
        <v>0</v>
      </c>
      <c r="J127" s="141">
        <f t="shared" si="12"/>
        <v>0</v>
      </c>
      <c r="K127" s="118">
        <f t="shared" si="12"/>
        <v>0</v>
      </c>
      <c r="L127" s="120">
        <f t="shared" si="12"/>
        <v>0</v>
      </c>
    </row>
    <row r="128" spans="1:12" ht="29.25" hidden="1" customHeight="1" collapsed="1">
      <c r="A128" s="97">
        <v>2</v>
      </c>
      <c r="B128" s="96">
        <v>6</v>
      </c>
      <c r="C128" s="95">
        <v>5</v>
      </c>
      <c r="D128" s="93">
        <v>1</v>
      </c>
      <c r="E128" s="96"/>
      <c r="F128" s="115"/>
      <c r="G128" s="117" t="s">
        <v>237</v>
      </c>
      <c r="H128" s="83">
        <v>99</v>
      </c>
      <c r="I128" s="100">
        <f t="shared" si="12"/>
        <v>0</v>
      </c>
      <c r="J128" s="106">
        <f t="shared" si="12"/>
        <v>0</v>
      </c>
      <c r="K128" s="105">
        <f t="shared" si="12"/>
        <v>0</v>
      </c>
      <c r="L128" s="100">
        <f t="shared" si="12"/>
        <v>0</v>
      </c>
    </row>
    <row r="129" spans="1:12" ht="25.5" hidden="1" customHeight="1" collapsed="1">
      <c r="A129" s="97">
        <v>2</v>
      </c>
      <c r="B129" s="96">
        <v>6</v>
      </c>
      <c r="C129" s="95">
        <v>5</v>
      </c>
      <c r="D129" s="93">
        <v>1</v>
      </c>
      <c r="E129" s="96">
        <v>1</v>
      </c>
      <c r="F129" s="115"/>
      <c r="G129" s="117" t="s">
        <v>236</v>
      </c>
      <c r="H129" s="83">
        <v>100</v>
      </c>
      <c r="I129" s="100">
        <f t="shared" si="12"/>
        <v>0</v>
      </c>
      <c r="J129" s="106">
        <f t="shared" si="12"/>
        <v>0</v>
      </c>
      <c r="K129" s="105">
        <f t="shared" si="12"/>
        <v>0</v>
      </c>
      <c r="L129" s="100">
        <f t="shared" si="12"/>
        <v>0</v>
      </c>
    </row>
    <row r="130" spans="1:12" ht="27.75" hidden="1" customHeight="1" collapsed="1">
      <c r="A130" s="96">
        <v>2</v>
      </c>
      <c r="B130" s="95">
        <v>6</v>
      </c>
      <c r="C130" s="96">
        <v>5</v>
      </c>
      <c r="D130" s="96">
        <v>1</v>
      </c>
      <c r="E130" s="93">
        <v>1</v>
      </c>
      <c r="F130" s="115">
        <v>1</v>
      </c>
      <c r="G130" s="117" t="s">
        <v>235</v>
      </c>
      <c r="H130" s="83">
        <v>101</v>
      </c>
      <c r="I130" s="92">
        <v>0</v>
      </c>
      <c r="J130" s="92">
        <v>0</v>
      </c>
      <c r="K130" s="92">
        <v>0</v>
      </c>
      <c r="L130" s="92">
        <v>0</v>
      </c>
    </row>
    <row r="131" spans="1:12" ht="14.25" customHeight="1">
      <c r="A131" s="154">
        <v>2</v>
      </c>
      <c r="B131" s="134">
        <v>7</v>
      </c>
      <c r="C131" s="134"/>
      <c r="D131" s="133"/>
      <c r="E131" s="133"/>
      <c r="F131" s="132"/>
      <c r="G131" s="131" t="s">
        <v>234</v>
      </c>
      <c r="H131" s="83">
        <v>102</v>
      </c>
      <c r="I131" s="105">
        <f>SUM(I132+I137+I145)</f>
        <v>300</v>
      </c>
      <c r="J131" s="106">
        <f>SUM(J132+J137+J145)</f>
        <v>100</v>
      </c>
      <c r="K131" s="105">
        <f>SUM(K132+K137+K145)</f>
        <v>51.48</v>
      </c>
      <c r="L131" s="100">
        <f>SUM(L132+L137+L145)</f>
        <v>51.48</v>
      </c>
    </row>
    <row r="132" spans="1:12" hidden="1" collapsed="1">
      <c r="A132" s="97">
        <v>2</v>
      </c>
      <c r="B132" s="96">
        <v>7</v>
      </c>
      <c r="C132" s="96">
        <v>1</v>
      </c>
      <c r="D132" s="95"/>
      <c r="E132" s="95"/>
      <c r="F132" s="94"/>
      <c r="G132" s="93" t="s">
        <v>233</v>
      </c>
      <c r="H132" s="83">
        <v>103</v>
      </c>
      <c r="I132" s="105">
        <f t="shared" ref="I132:L133" si="13">I133</f>
        <v>0</v>
      </c>
      <c r="J132" s="106">
        <f t="shared" si="13"/>
        <v>0</v>
      </c>
      <c r="K132" s="105">
        <f t="shared" si="13"/>
        <v>0</v>
      </c>
      <c r="L132" s="100">
        <f t="shared" si="13"/>
        <v>0</v>
      </c>
    </row>
    <row r="133" spans="1:12" ht="14.25" hidden="1" customHeight="1" collapsed="1">
      <c r="A133" s="97">
        <v>2</v>
      </c>
      <c r="B133" s="96">
        <v>7</v>
      </c>
      <c r="C133" s="96">
        <v>1</v>
      </c>
      <c r="D133" s="95">
        <v>1</v>
      </c>
      <c r="E133" s="95"/>
      <c r="F133" s="94"/>
      <c r="G133" s="93" t="s">
        <v>233</v>
      </c>
      <c r="H133" s="83">
        <v>104</v>
      </c>
      <c r="I133" s="105">
        <f t="shared" si="13"/>
        <v>0</v>
      </c>
      <c r="J133" s="106">
        <f t="shared" si="13"/>
        <v>0</v>
      </c>
      <c r="K133" s="105">
        <f t="shared" si="13"/>
        <v>0</v>
      </c>
      <c r="L133" s="100">
        <f t="shared" si="13"/>
        <v>0</v>
      </c>
    </row>
    <row r="134" spans="1:12" ht="15.75" hidden="1" customHeight="1" collapsed="1">
      <c r="A134" s="97">
        <v>2</v>
      </c>
      <c r="B134" s="96">
        <v>7</v>
      </c>
      <c r="C134" s="96">
        <v>1</v>
      </c>
      <c r="D134" s="95">
        <v>1</v>
      </c>
      <c r="E134" s="95">
        <v>1</v>
      </c>
      <c r="F134" s="94"/>
      <c r="G134" s="93" t="s">
        <v>233</v>
      </c>
      <c r="H134" s="83">
        <v>105</v>
      </c>
      <c r="I134" s="105">
        <f>SUM(I135:I136)</f>
        <v>0</v>
      </c>
      <c r="J134" s="106">
        <f>SUM(J135:J136)</f>
        <v>0</v>
      </c>
      <c r="K134" s="105">
        <f>SUM(K135:K136)</f>
        <v>0</v>
      </c>
      <c r="L134" s="100">
        <f>SUM(L135:L136)</f>
        <v>0</v>
      </c>
    </row>
    <row r="135" spans="1:12" ht="14.25" hidden="1" customHeight="1" collapsed="1">
      <c r="A135" s="114">
        <v>2</v>
      </c>
      <c r="B135" s="113">
        <v>7</v>
      </c>
      <c r="C135" s="114">
        <v>1</v>
      </c>
      <c r="D135" s="96">
        <v>1</v>
      </c>
      <c r="E135" s="112">
        <v>1</v>
      </c>
      <c r="F135" s="111">
        <v>1</v>
      </c>
      <c r="G135" s="138" t="s">
        <v>232</v>
      </c>
      <c r="H135" s="83">
        <v>106</v>
      </c>
      <c r="I135" s="157">
        <v>0</v>
      </c>
      <c r="J135" s="157">
        <v>0</v>
      </c>
      <c r="K135" s="157">
        <v>0</v>
      </c>
      <c r="L135" s="157">
        <v>0</v>
      </c>
    </row>
    <row r="136" spans="1:12" ht="14.25" hidden="1" customHeight="1" collapsed="1">
      <c r="A136" s="96">
        <v>2</v>
      </c>
      <c r="B136" s="96">
        <v>7</v>
      </c>
      <c r="C136" s="97">
        <v>1</v>
      </c>
      <c r="D136" s="96">
        <v>1</v>
      </c>
      <c r="E136" s="95">
        <v>1</v>
      </c>
      <c r="F136" s="94">
        <v>2</v>
      </c>
      <c r="G136" s="93" t="s">
        <v>231</v>
      </c>
      <c r="H136" s="83">
        <v>107</v>
      </c>
      <c r="I136" s="129">
        <v>0</v>
      </c>
      <c r="J136" s="129">
        <v>0</v>
      </c>
      <c r="K136" s="129">
        <v>0</v>
      </c>
      <c r="L136" s="129">
        <v>0</v>
      </c>
    </row>
    <row r="137" spans="1:12" ht="25.5" hidden="1" customHeight="1" collapsed="1">
      <c r="A137" s="104">
        <v>2</v>
      </c>
      <c r="B137" s="103">
        <v>7</v>
      </c>
      <c r="C137" s="104">
        <v>2</v>
      </c>
      <c r="D137" s="103"/>
      <c r="E137" s="102"/>
      <c r="F137" s="101"/>
      <c r="G137" s="107" t="s">
        <v>230</v>
      </c>
      <c r="H137" s="83">
        <v>108</v>
      </c>
      <c r="I137" s="145">
        <f t="shared" ref="I137:L138" si="14">I138</f>
        <v>0</v>
      </c>
      <c r="J137" s="146">
        <f t="shared" si="14"/>
        <v>0</v>
      </c>
      <c r="K137" s="145">
        <f t="shared" si="14"/>
        <v>0</v>
      </c>
      <c r="L137" s="144">
        <f t="shared" si="14"/>
        <v>0</v>
      </c>
    </row>
    <row r="138" spans="1:12" ht="25.5" hidden="1" customHeight="1" collapsed="1">
      <c r="A138" s="97">
        <v>2</v>
      </c>
      <c r="B138" s="96">
        <v>7</v>
      </c>
      <c r="C138" s="97">
        <v>2</v>
      </c>
      <c r="D138" s="96">
        <v>1</v>
      </c>
      <c r="E138" s="95"/>
      <c r="F138" s="94"/>
      <c r="G138" s="93" t="s">
        <v>229</v>
      </c>
      <c r="H138" s="83">
        <v>109</v>
      </c>
      <c r="I138" s="105">
        <f t="shared" si="14"/>
        <v>0</v>
      </c>
      <c r="J138" s="106">
        <f t="shared" si="14"/>
        <v>0</v>
      </c>
      <c r="K138" s="105">
        <f t="shared" si="14"/>
        <v>0</v>
      </c>
      <c r="L138" s="100">
        <f t="shared" si="14"/>
        <v>0</v>
      </c>
    </row>
    <row r="139" spans="1:12" ht="25.5" hidden="1" customHeight="1" collapsed="1">
      <c r="A139" s="97">
        <v>2</v>
      </c>
      <c r="B139" s="96">
        <v>7</v>
      </c>
      <c r="C139" s="97">
        <v>2</v>
      </c>
      <c r="D139" s="96">
        <v>1</v>
      </c>
      <c r="E139" s="95">
        <v>1</v>
      </c>
      <c r="F139" s="94"/>
      <c r="G139" s="93" t="s">
        <v>229</v>
      </c>
      <c r="H139" s="83">
        <v>110</v>
      </c>
      <c r="I139" s="105">
        <f>SUM(I140:I141)</f>
        <v>0</v>
      </c>
      <c r="J139" s="106">
        <f>SUM(J140:J141)</f>
        <v>0</v>
      </c>
      <c r="K139" s="105">
        <f>SUM(K140:K141)</f>
        <v>0</v>
      </c>
      <c r="L139" s="100">
        <f>SUM(L140:L141)</f>
        <v>0</v>
      </c>
    </row>
    <row r="140" spans="1:12" ht="12" hidden="1" customHeight="1" collapsed="1">
      <c r="A140" s="97">
        <v>2</v>
      </c>
      <c r="B140" s="96">
        <v>7</v>
      </c>
      <c r="C140" s="97">
        <v>2</v>
      </c>
      <c r="D140" s="96">
        <v>1</v>
      </c>
      <c r="E140" s="95">
        <v>1</v>
      </c>
      <c r="F140" s="94">
        <v>1</v>
      </c>
      <c r="G140" s="93" t="s">
        <v>228</v>
      </c>
      <c r="H140" s="83">
        <v>111</v>
      </c>
      <c r="I140" s="129">
        <v>0</v>
      </c>
      <c r="J140" s="129">
        <v>0</v>
      </c>
      <c r="K140" s="129">
        <v>0</v>
      </c>
      <c r="L140" s="129">
        <v>0</v>
      </c>
    </row>
    <row r="141" spans="1:12" ht="15" hidden="1" customHeight="1" collapsed="1">
      <c r="A141" s="97">
        <v>2</v>
      </c>
      <c r="B141" s="96">
        <v>7</v>
      </c>
      <c r="C141" s="97">
        <v>2</v>
      </c>
      <c r="D141" s="96">
        <v>1</v>
      </c>
      <c r="E141" s="95">
        <v>1</v>
      </c>
      <c r="F141" s="94">
        <v>2</v>
      </c>
      <c r="G141" s="93" t="s">
        <v>227</v>
      </c>
      <c r="H141" s="83">
        <v>112</v>
      </c>
      <c r="I141" s="129">
        <v>0</v>
      </c>
      <c r="J141" s="129">
        <v>0</v>
      </c>
      <c r="K141" s="129">
        <v>0</v>
      </c>
      <c r="L141" s="129">
        <v>0</v>
      </c>
    </row>
    <row r="142" spans="1:12" ht="15" hidden="1" customHeight="1" collapsed="1">
      <c r="A142" s="97">
        <v>2</v>
      </c>
      <c r="B142" s="96">
        <v>7</v>
      </c>
      <c r="C142" s="97">
        <v>2</v>
      </c>
      <c r="D142" s="96">
        <v>2</v>
      </c>
      <c r="E142" s="95"/>
      <c r="F142" s="94"/>
      <c r="G142" s="93" t="s">
        <v>226</v>
      </c>
      <c r="H142" s="83">
        <v>113</v>
      </c>
      <c r="I142" s="105">
        <f>I143</f>
        <v>0</v>
      </c>
      <c r="J142" s="105">
        <f>J143</f>
        <v>0</v>
      </c>
      <c r="K142" s="105">
        <f>K143</f>
        <v>0</v>
      </c>
      <c r="L142" s="105">
        <f>L143</f>
        <v>0</v>
      </c>
    </row>
    <row r="143" spans="1:12" ht="15" hidden="1" customHeight="1" collapsed="1">
      <c r="A143" s="97">
        <v>2</v>
      </c>
      <c r="B143" s="96">
        <v>7</v>
      </c>
      <c r="C143" s="97">
        <v>2</v>
      </c>
      <c r="D143" s="96">
        <v>2</v>
      </c>
      <c r="E143" s="95">
        <v>1</v>
      </c>
      <c r="F143" s="94"/>
      <c r="G143" s="93" t="s">
        <v>226</v>
      </c>
      <c r="H143" s="83">
        <v>114</v>
      </c>
      <c r="I143" s="105">
        <f>SUM(I144)</f>
        <v>0</v>
      </c>
      <c r="J143" s="105">
        <f>SUM(J144)</f>
        <v>0</v>
      </c>
      <c r="K143" s="105">
        <f>SUM(K144)</f>
        <v>0</v>
      </c>
      <c r="L143" s="105">
        <f>SUM(L144)</f>
        <v>0</v>
      </c>
    </row>
    <row r="144" spans="1:12" ht="15" hidden="1" customHeight="1" collapsed="1">
      <c r="A144" s="97">
        <v>2</v>
      </c>
      <c r="B144" s="96">
        <v>7</v>
      </c>
      <c r="C144" s="97">
        <v>2</v>
      </c>
      <c r="D144" s="96">
        <v>2</v>
      </c>
      <c r="E144" s="95">
        <v>1</v>
      </c>
      <c r="F144" s="94">
        <v>1</v>
      </c>
      <c r="G144" s="93" t="s">
        <v>226</v>
      </c>
      <c r="H144" s="83">
        <v>115</v>
      </c>
      <c r="I144" s="129">
        <v>0</v>
      </c>
      <c r="J144" s="129">
        <v>0</v>
      </c>
      <c r="K144" s="129">
        <v>0</v>
      </c>
      <c r="L144" s="129">
        <v>0</v>
      </c>
    </row>
    <row r="145" spans="1:12" hidden="1" collapsed="1">
      <c r="A145" s="97">
        <v>2</v>
      </c>
      <c r="B145" s="96">
        <v>7</v>
      </c>
      <c r="C145" s="97">
        <v>3</v>
      </c>
      <c r="D145" s="96"/>
      <c r="E145" s="95"/>
      <c r="F145" s="94"/>
      <c r="G145" s="93" t="s">
        <v>225</v>
      </c>
      <c r="H145" s="83">
        <v>116</v>
      </c>
      <c r="I145" s="105">
        <f t="shared" ref="I145:L146" si="15">I146</f>
        <v>300</v>
      </c>
      <c r="J145" s="106">
        <f t="shared" si="15"/>
        <v>100</v>
      </c>
      <c r="K145" s="105">
        <f t="shared" si="15"/>
        <v>51.48</v>
      </c>
      <c r="L145" s="100">
        <f t="shared" si="15"/>
        <v>51.48</v>
      </c>
    </row>
    <row r="146" spans="1:12" hidden="1" collapsed="1">
      <c r="A146" s="104">
        <v>2</v>
      </c>
      <c r="B146" s="122">
        <v>7</v>
      </c>
      <c r="C146" s="130">
        <v>3</v>
      </c>
      <c r="D146" s="122">
        <v>1</v>
      </c>
      <c r="E146" s="128"/>
      <c r="F146" s="121"/>
      <c r="G146" s="117" t="s">
        <v>225</v>
      </c>
      <c r="H146" s="83">
        <v>117</v>
      </c>
      <c r="I146" s="118">
        <f t="shared" si="15"/>
        <v>300</v>
      </c>
      <c r="J146" s="141">
        <f t="shared" si="15"/>
        <v>100</v>
      </c>
      <c r="K146" s="118">
        <f t="shared" si="15"/>
        <v>51.48</v>
      </c>
      <c r="L146" s="120">
        <f t="shared" si="15"/>
        <v>51.48</v>
      </c>
    </row>
    <row r="147" spans="1:12" hidden="1" collapsed="1">
      <c r="A147" s="97">
        <v>2</v>
      </c>
      <c r="B147" s="96">
        <v>7</v>
      </c>
      <c r="C147" s="97">
        <v>3</v>
      </c>
      <c r="D147" s="96">
        <v>1</v>
      </c>
      <c r="E147" s="95">
        <v>1</v>
      </c>
      <c r="F147" s="94"/>
      <c r="G147" s="93" t="s">
        <v>225</v>
      </c>
      <c r="H147" s="83">
        <v>118</v>
      </c>
      <c r="I147" s="105">
        <f>SUM(I148:I149)</f>
        <v>300</v>
      </c>
      <c r="J147" s="106">
        <f>SUM(J148:J149)</f>
        <v>100</v>
      </c>
      <c r="K147" s="105">
        <f>SUM(K148:K149)</f>
        <v>51.48</v>
      </c>
      <c r="L147" s="100">
        <f>SUM(L148:L149)</f>
        <v>51.48</v>
      </c>
    </row>
    <row r="148" spans="1:12">
      <c r="A148" s="114">
        <v>2</v>
      </c>
      <c r="B148" s="113">
        <v>7</v>
      </c>
      <c r="C148" s="114">
        <v>3</v>
      </c>
      <c r="D148" s="113">
        <v>1</v>
      </c>
      <c r="E148" s="112">
        <v>1</v>
      </c>
      <c r="F148" s="111">
        <v>1</v>
      </c>
      <c r="G148" s="138" t="s">
        <v>224</v>
      </c>
      <c r="H148" s="83">
        <v>119</v>
      </c>
      <c r="I148" s="157">
        <v>300</v>
      </c>
      <c r="J148" s="157">
        <v>100</v>
      </c>
      <c r="K148" s="157">
        <v>51.48</v>
      </c>
      <c r="L148" s="157">
        <v>51.48</v>
      </c>
    </row>
    <row r="149" spans="1:12" ht="16.5" hidden="1" customHeight="1" collapsed="1">
      <c r="A149" s="97">
        <v>2</v>
      </c>
      <c r="B149" s="96">
        <v>7</v>
      </c>
      <c r="C149" s="97">
        <v>3</v>
      </c>
      <c r="D149" s="96">
        <v>1</v>
      </c>
      <c r="E149" s="95">
        <v>1</v>
      </c>
      <c r="F149" s="94">
        <v>2</v>
      </c>
      <c r="G149" s="93" t="s">
        <v>223</v>
      </c>
      <c r="H149" s="83">
        <v>120</v>
      </c>
      <c r="I149" s="129">
        <v>0</v>
      </c>
      <c r="J149" s="92">
        <v>0</v>
      </c>
      <c r="K149" s="92">
        <v>0</v>
      </c>
      <c r="L149" s="92">
        <v>0</v>
      </c>
    </row>
    <row r="150" spans="1:12" ht="15" hidden="1" customHeight="1" collapsed="1">
      <c r="A150" s="154">
        <v>2</v>
      </c>
      <c r="B150" s="154">
        <v>8</v>
      </c>
      <c r="C150" s="134"/>
      <c r="D150" s="153"/>
      <c r="E150" s="152"/>
      <c r="F150" s="151"/>
      <c r="G150" s="159" t="s">
        <v>222</v>
      </c>
      <c r="H150" s="83">
        <v>121</v>
      </c>
      <c r="I150" s="108">
        <f>I151</f>
        <v>0</v>
      </c>
      <c r="J150" s="109">
        <f>J151</f>
        <v>0</v>
      </c>
      <c r="K150" s="108">
        <f>K151</f>
        <v>0</v>
      </c>
      <c r="L150" s="110">
        <f>L151</f>
        <v>0</v>
      </c>
    </row>
    <row r="151" spans="1:12" ht="14.25" hidden="1" customHeight="1" collapsed="1">
      <c r="A151" s="104">
        <v>2</v>
      </c>
      <c r="B151" s="104">
        <v>8</v>
      </c>
      <c r="C151" s="104">
        <v>1</v>
      </c>
      <c r="D151" s="103"/>
      <c r="E151" s="102"/>
      <c r="F151" s="101"/>
      <c r="G151" s="138" t="s">
        <v>222</v>
      </c>
      <c r="H151" s="83">
        <v>122</v>
      </c>
      <c r="I151" s="108">
        <f>I152+I157</f>
        <v>0</v>
      </c>
      <c r="J151" s="109">
        <f>J152+J157</f>
        <v>0</v>
      </c>
      <c r="K151" s="108">
        <f>K152+K157</f>
        <v>0</v>
      </c>
      <c r="L151" s="110">
        <f>L152+L157</f>
        <v>0</v>
      </c>
    </row>
    <row r="152" spans="1:12" ht="13.5" hidden="1" customHeight="1" collapsed="1">
      <c r="A152" s="97">
        <v>2</v>
      </c>
      <c r="B152" s="96">
        <v>8</v>
      </c>
      <c r="C152" s="93">
        <v>1</v>
      </c>
      <c r="D152" s="96">
        <v>1</v>
      </c>
      <c r="E152" s="95"/>
      <c r="F152" s="94"/>
      <c r="G152" s="93" t="s">
        <v>221</v>
      </c>
      <c r="H152" s="83">
        <v>123</v>
      </c>
      <c r="I152" s="105">
        <f>I153</f>
        <v>0</v>
      </c>
      <c r="J152" s="106">
        <f>J153</f>
        <v>0</v>
      </c>
      <c r="K152" s="105">
        <f>K153</f>
        <v>0</v>
      </c>
      <c r="L152" s="100">
        <f>L153</f>
        <v>0</v>
      </c>
    </row>
    <row r="153" spans="1:12" ht="13.5" hidden="1" customHeight="1" collapsed="1">
      <c r="A153" s="97">
        <v>2</v>
      </c>
      <c r="B153" s="96">
        <v>8</v>
      </c>
      <c r="C153" s="138">
        <v>1</v>
      </c>
      <c r="D153" s="113">
        <v>1</v>
      </c>
      <c r="E153" s="112">
        <v>1</v>
      </c>
      <c r="F153" s="111"/>
      <c r="G153" s="93" t="s">
        <v>221</v>
      </c>
      <c r="H153" s="83">
        <v>124</v>
      </c>
      <c r="I153" s="108">
        <f>SUM(I154:I156)</f>
        <v>0</v>
      </c>
      <c r="J153" s="108">
        <f>SUM(J154:J156)</f>
        <v>0</v>
      </c>
      <c r="K153" s="108">
        <f>SUM(K154:K156)</f>
        <v>0</v>
      </c>
      <c r="L153" s="108">
        <f>SUM(L154:L156)</f>
        <v>0</v>
      </c>
    </row>
    <row r="154" spans="1:12" ht="13.5" hidden="1" customHeight="1" collapsed="1">
      <c r="A154" s="96">
        <v>2</v>
      </c>
      <c r="B154" s="113">
        <v>8</v>
      </c>
      <c r="C154" s="93">
        <v>1</v>
      </c>
      <c r="D154" s="96">
        <v>1</v>
      </c>
      <c r="E154" s="95">
        <v>1</v>
      </c>
      <c r="F154" s="94">
        <v>1</v>
      </c>
      <c r="G154" s="93" t="s">
        <v>220</v>
      </c>
      <c r="H154" s="83">
        <v>125</v>
      </c>
      <c r="I154" s="129">
        <v>0</v>
      </c>
      <c r="J154" s="129">
        <v>0</v>
      </c>
      <c r="K154" s="129">
        <v>0</v>
      </c>
      <c r="L154" s="129">
        <v>0</v>
      </c>
    </row>
    <row r="155" spans="1:12" ht="15.75" hidden="1" customHeight="1" collapsed="1">
      <c r="A155" s="104">
        <v>2</v>
      </c>
      <c r="B155" s="122">
        <v>8</v>
      </c>
      <c r="C155" s="117">
        <v>1</v>
      </c>
      <c r="D155" s="122">
        <v>1</v>
      </c>
      <c r="E155" s="128">
        <v>1</v>
      </c>
      <c r="F155" s="121">
        <v>2</v>
      </c>
      <c r="G155" s="117" t="s">
        <v>219</v>
      </c>
      <c r="H155" s="83">
        <v>126</v>
      </c>
      <c r="I155" s="139">
        <v>0</v>
      </c>
      <c r="J155" s="139">
        <v>0</v>
      </c>
      <c r="K155" s="139">
        <v>0</v>
      </c>
      <c r="L155" s="139">
        <v>0</v>
      </c>
    </row>
    <row r="156" spans="1:12" hidden="1" collapsed="1">
      <c r="A156" s="104">
        <v>2</v>
      </c>
      <c r="B156" s="122">
        <v>8</v>
      </c>
      <c r="C156" s="117">
        <v>1</v>
      </c>
      <c r="D156" s="122">
        <v>1</v>
      </c>
      <c r="E156" s="128">
        <v>1</v>
      </c>
      <c r="F156" s="121">
        <v>3</v>
      </c>
      <c r="G156" s="117" t="s">
        <v>394</v>
      </c>
      <c r="H156" s="83">
        <v>127</v>
      </c>
      <c r="I156" s="139">
        <v>0</v>
      </c>
      <c r="J156" s="158">
        <v>0</v>
      </c>
      <c r="K156" s="139">
        <v>0</v>
      </c>
      <c r="L156" s="123">
        <v>0</v>
      </c>
    </row>
    <row r="157" spans="1:12" ht="15" hidden="1" customHeight="1" collapsed="1">
      <c r="A157" s="97">
        <v>2</v>
      </c>
      <c r="B157" s="96">
        <v>8</v>
      </c>
      <c r="C157" s="93">
        <v>1</v>
      </c>
      <c r="D157" s="96">
        <v>2</v>
      </c>
      <c r="E157" s="95"/>
      <c r="F157" s="94"/>
      <c r="G157" s="93" t="s">
        <v>218</v>
      </c>
      <c r="H157" s="83">
        <v>128</v>
      </c>
      <c r="I157" s="105">
        <f t="shared" ref="I157:L158" si="16">I158</f>
        <v>0</v>
      </c>
      <c r="J157" s="106">
        <f t="shared" si="16"/>
        <v>0</v>
      </c>
      <c r="K157" s="105">
        <f t="shared" si="16"/>
        <v>0</v>
      </c>
      <c r="L157" s="100">
        <f t="shared" si="16"/>
        <v>0</v>
      </c>
    </row>
    <row r="158" spans="1:12" hidden="1" collapsed="1">
      <c r="A158" s="97">
        <v>2</v>
      </c>
      <c r="B158" s="96">
        <v>8</v>
      </c>
      <c r="C158" s="93">
        <v>1</v>
      </c>
      <c r="D158" s="96">
        <v>2</v>
      </c>
      <c r="E158" s="95">
        <v>1</v>
      </c>
      <c r="F158" s="94"/>
      <c r="G158" s="93" t="s">
        <v>218</v>
      </c>
      <c r="H158" s="83">
        <v>129</v>
      </c>
      <c r="I158" s="105">
        <f t="shared" si="16"/>
        <v>0</v>
      </c>
      <c r="J158" s="106">
        <f t="shared" si="16"/>
        <v>0</v>
      </c>
      <c r="K158" s="105">
        <f t="shared" si="16"/>
        <v>0</v>
      </c>
      <c r="L158" s="100">
        <f t="shared" si="16"/>
        <v>0</v>
      </c>
    </row>
    <row r="159" spans="1:12" hidden="1" collapsed="1">
      <c r="A159" s="104">
        <v>2</v>
      </c>
      <c r="B159" s="103">
        <v>8</v>
      </c>
      <c r="C159" s="107">
        <v>1</v>
      </c>
      <c r="D159" s="103">
        <v>2</v>
      </c>
      <c r="E159" s="102">
        <v>1</v>
      </c>
      <c r="F159" s="101">
        <v>1</v>
      </c>
      <c r="G159" s="93" t="s">
        <v>218</v>
      </c>
      <c r="H159" s="83">
        <v>130</v>
      </c>
      <c r="I159" s="98">
        <v>0</v>
      </c>
      <c r="J159" s="92">
        <v>0</v>
      </c>
      <c r="K159" s="92">
        <v>0</v>
      </c>
      <c r="L159" s="92">
        <v>0</v>
      </c>
    </row>
    <row r="160" spans="1:12" ht="39.75" hidden="1" customHeight="1" collapsed="1">
      <c r="A160" s="154">
        <v>2</v>
      </c>
      <c r="B160" s="134">
        <v>9</v>
      </c>
      <c r="C160" s="131"/>
      <c r="D160" s="134"/>
      <c r="E160" s="133"/>
      <c r="F160" s="132"/>
      <c r="G160" s="131" t="s">
        <v>217</v>
      </c>
      <c r="H160" s="83">
        <v>131</v>
      </c>
      <c r="I160" s="105">
        <f>I161+I165</f>
        <v>0</v>
      </c>
      <c r="J160" s="106">
        <f>J161+J165</f>
        <v>0</v>
      </c>
      <c r="K160" s="105">
        <f>K161+K165</f>
        <v>0</v>
      </c>
      <c r="L160" s="100">
        <f>L161+L165</f>
        <v>0</v>
      </c>
    </row>
    <row r="161" spans="1:12" s="107" customFormat="1" ht="39" hidden="1" customHeight="1" collapsed="1">
      <c r="A161" s="97">
        <v>2</v>
      </c>
      <c r="B161" s="96">
        <v>9</v>
      </c>
      <c r="C161" s="93">
        <v>1</v>
      </c>
      <c r="D161" s="96"/>
      <c r="E161" s="95"/>
      <c r="F161" s="94"/>
      <c r="G161" s="93" t="s">
        <v>216</v>
      </c>
      <c r="H161" s="83">
        <v>132</v>
      </c>
      <c r="I161" s="105">
        <f t="shared" ref="I161:L163" si="17">I162</f>
        <v>0</v>
      </c>
      <c r="J161" s="106">
        <f t="shared" si="17"/>
        <v>0</v>
      </c>
      <c r="K161" s="105">
        <f t="shared" si="17"/>
        <v>0</v>
      </c>
      <c r="L161" s="100">
        <f t="shared" si="17"/>
        <v>0</v>
      </c>
    </row>
    <row r="162" spans="1:12" ht="42.75" hidden="1" customHeight="1" collapsed="1">
      <c r="A162" s="114">
        <v>2</v>
      </c>
      <c r="B162" s="113">
        <v>9</v>
      </c>
      <c r="C162" s="138">
        <v>1</v>
      </c>
      <c r="D162" s="113">
        <v>1</v>
      </c>
      <c r="E162" s="112"/>
      <c r="F162" s="111"/>
      <c r="G162" s="93" t="s">
        <v>215</v>
      </c>
      <c r="H162" s="83">
        <v>133</v>
      </c>
      <c r="I162" s="108">
        <f t="shared" si="17"/>
        <v>0</v>
      </c>
      <c r="J162" s="109">
        <f t="shared" si="17"/>
        <v>0</v>
      </c>
      <c r="K162" s="108">
        <f t="shared" si="17"/>
        <v>0</v>
      </c>
      <c r="L162" s="110">
        <f t="shared" si="17"/>
        <v>0</v>
      </c>
    </row>
    <row r="163" spans="1:12" ht="38.25" hidden="1" customHeight="1" collapsed="1">
      <c r="A163" s="97">
        <v>2</v>
      </c>
      <c r="B163" s="96">
        <v>9</v>
      </c>
      <c r="C163" s="97">
        <v>1</v>
      </c>
      <c r="D163" s="96">
        <v>1</v>
      </c>
      <c r="E163" s="95">
        <v>1</v>
      </c>
      <c r="F163" s="94"/>
      <c r="G163" s="93" t="s">
        <v>215</v>
      </c>
      <c r="H163" s="83">
        <v>134</v>
      </c>
      <c r="I163" s="105">
        <f t="shared" si="17"/>
        <v>0</v>
      </c>
      <c r="J163" s="106">
        <f t="shared" si="17"/>
        <v>0</v>
      </c>
      <c r="K163" s="105">
        <f t="shared" si="17"/>
        <v>0</v>
      </c>
      <c r="L163" s="100">
        <f t="shared" si="17"/>
        <v>0</v>
      </c>
    </row>
    <row r="164" spans="1:12" ht="38.25" hidden="1" customHeight="1" collapsed="1">
      <c r="A164" s="114">
        <v>2</v>
      </c>
      <c r="B164" s="113">
        <v>9</v>
      </c>
      <c r="C164" s="113">
        <v>1</v>
      </c>
      <c r="D164" s="113">
        <v>1</v>
      </c>
      <c r="E164" s="112">
        <v>1</v>
      </c>
      <c r="F164" s="111">
        <v>1</v>
      </c>
      <c r="G164" s="93" t="s">
        <v>215</v>
      </c>
      <c r="H164" s="83">
        <v>135</v>
      </c>
      <c r="I164" s="157">
        <v>0</v>
      </c>
      <c r="J164" s="157">
        <v>0</v>
      </c>
      <c r="K164" s="157">
        <v>0</v>
      </c>
      <c r="L164" s="157">
        <v>0</v>
      </c>
    </row>
    <row r="165" spans="1:12" ht="41.25" hidden="1" customHeight="1" collapsed="1">
      <c r="A165" s="97">
        <v>2</v>
      </c>
      <c r="B165" s="96">
        <v>9</v>
      </c>
      <c r="C165" s="96">
        <v>2</v>
      </c>
      <c r="D165" s="96"/>
      <c r="E165" s="95"/>
      <c r="F165" s="94"/>
      <c r="G165" s="93" t="s">
        <v>214</v>
      </c>
      <c r="H165" s="83">
        <v>136</v>
      </c>
      <c r="I165" s="105">
        <f>SUM(I166+I171)</f>
        <v>0</v>
      </c>
      <c r="J165" s="105">
        <f>SUM(J166+J171)</f>
        <v>0</v>
      </c>
      <c r="K165" s="105">
        <f>SUM(K166+K171)</f>
        <v>0</v>
      </c>
      <c r="L165" s="105">
        <f>SUM(L166+L171)</f>
        <v>0</v>
      </c>
    </row>
    <row r="166" spans="1:12" ht="44.25" hidden="1" customHeight="1" collapsed="1">
      <c r="A166" s="97">
        <v>2</v>
      </c>
      <c r="B166" s="96">
        <v>9</v>
      </c>
      <c r="C166" s="96">
        <v>2</v>
      </c>
      <c r="D166" s="113">
        <v>1</v>
      </c>
      <c r="E166" s="112"/>
      <c r="F166" s="111"/>
      <c r="G166" s="138" t="s">
        <v>213</v>
      </c>
      <c r="H166" s="83">
        <v>137</v>
      </c>
      <c r="I166" s="108">
        <f>I167</f>
        <v>0</v>
      </c>
      <c r="J166" s="109">
        <f>J167</f>
        <v>0</v>
      </c>
      <c r="K166" s="108">
        <f>K167</f>
        <v>0</v>
      </c>
      <c r="L166" s="110">
        <f>L167</f>
        <v>0</v>
      </c>
    </row>
    <row r="167" spans="1:12" ht="40.5" hidden="1" customHeight="1" collapsed="1">
      <c r="A167" s="114">
        <v>2</v>
      </c>
      <c r="B167" s="113">
        <v>9</v>
      </c>
      <c r="C167" s="113">
        <v>2</v>
      </c>
      <c r="D167" s="96">
        <v>1</v>
      </c>
      <c r="E167" s="95">
        <v>1</v>
      </c>
      <c r="F167" s="94"/>
      <c r="G167" s="138" t="s">
        <v>212</v>
      </c>
      <c r="H167" s="83">
        <v>138</v>
      </c>
      <c r="I167" s="105">
        <f>SUM(I168:I170)</f>
        <v>0</v>
      </c>
      <c r="J167" s="106">
        <f>SUM(J168:J170)</f>
        <v>0</v>
      </c>
      <c r="K167" s="105">
        <f>SUM(K168:K170)</f>
        <v>0</v>
      </c>
      <c r="L167" s="100">
        <f>SUM(L168:L170)</f>
        <v>0</v>
      </c>
    </row>
    <row r="168" spans="1:12" ht="53.25" hidden="1" customHeight="1" collapsed="1">
      <c r="A168" s="104">
        <v>2</v>
      </c>
      <c r="B168" s="122">
        <v>9</v>
      </c>
      <c r="C168" s="122">
        <v>2</v>
      </c>
      <c r="D168" s="122">
        <v>1</v>
      </c>
      <c r="E168" s="128">
        <v>1</v>
      </c>
      <c r="F168" s="121">
        <v>1</v>
      </c>
      <c r="G168" s="138" t="s">
        <v>211</v>
      </c>
      <c r="H168" s="83">
        <v>139</v>
      </c>
      <c r="I168" s="139">
        <v>0</v>
      </c>
      <c r="J168" s="147">
        <v>0</v>
      </c>
      <c r="K168" s="147">
        <v>0</v>
      </c>
      <c r="L168" s="147">
        <v>0</v>
      </c>
    </row>
    <row r="169" spans="1:12" ht="51.75" hidden="1" customHeight="1" collapsed="1">
      <c r="A169" s="97">
        <v>2</v>
      </c>
      <c r="B169" s="96">
        <v>9</v>
      </c>
      <c r="C169" s="96">
        <v>2</v>
      </c>
      <c r="D169" s="96">
        <v>1</v>
      </c>
      <c r="E169" s="95">
        <v>1</v>
      </c>
      <c r="F169" s="94">
        <v>2</v>
      </c>
      <c r="G169" s="138" t="s">
        <v>210</v>
      </c>
      <c r="H169" s="83">
        <v>140</v>
      </c>
      <c r="I169" s="129">
        <v>0</v>
      </c>
      <c r="J169" s="99">
        <v>0</v>
      </c>
      <c r="K169" s="99">
        <v>0</v>
      </c>
      <c r="L169" s="99">
        <v>0</v>
      </c>
    </row>
    <row r="170" spans="1:12" ht="54.75" hidden="1" customHeight="1" collapsed="1">
      <c r="A170" s="97">
        <v>2</v>
      </c>
      <c r="B170" s="96">
        <v>9</v>
      </c>
      <c r="C170" s="96">
        <v>2</v>
      </c>
      <c r="D170" s="96">
        <v>1</v>
      </c>
      <c r="E170" s="95">
        <v>1</v>
      </c>
      <c r="F170" s="94">
        <v>3</v>
      </c>
      <c r="G170" s="138" t="s">
        <v>209</v>
      </c>
      <c r="H170" s="83">
        <v>141</v>
      </c>
      <c r="I170" s="129">
        <v>0</v>
      </c>
      <c r="J170" s="129">
        <v>0</v>
      </c>
      <c r="K170" s="129">
        <v>0</v>
      </c>
      <c r="L170" s="129">
        <v>0</v>
      </c>
    </row>
    <row r="171" spans="1:12" ht="39" hidden="1" customHeight="1" collapsed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93" t="s">
        <v>208</v>
      </c>
      <c r="H171" s="83">
        <v>142</v>
      </c>
      <c r="I171" s="105">
        <f>I172</f>
        <v>0</v>
      </c>
      <c r="J171" s="106">
        <f>J172</f>
        <v>0</v>
      </c>
      <c r="K171" s="105">
        <f>K172</f>
        <v>0</v>
      </c>
      <c r="L171" s="100">
        <f>L172</f>
        <v>0</v>
      </c>
    </row>
    <row r="172" spans="1:12" ht="43.5" hidden="1" customHeight="1" collapsed="1">
      <c r="A172" s="97">
        <v>2</v>
      </c>
      <c r="B172" s="96">
        <v>9</v>
      </c>
      <c r="C172" s="96">
        <v>2</v>
      </c>
      <c r="D172" s="96">
        <v>2</v>
      </c>
      <c r="E172" s="95">
        <v>1</v>
      </c>
      <c r="F172" s="94"/>
      <c r="G172" s="138" t="s">
        <v>207</v>
      </c>
      <c r="H172" s="83">
        <v>143</v>
      </c>
      <c r="I172" s="108">
        <f>SUM(I173:I175)</f>
        <v>0</v>
      </c>
      <c r="J172" s="108">
        <f>SUM(J173:J175)</f>
        <v>0</v>
      </c>
      <c r="K172" s="108">
        <f>SUM(K173:K175)</f>
        <v>0</v>
      </c>
      <c r="L172" s="108">
        <f>SUM(L173:L175)</f>
        <v>0</v>
      </c>
    </row>
    <row r="173" spans="1:12" ht="54.75" hidden="1" customHeight="1" collapsed="1">
      <c r="A173" s="97">
        <v>2</v>
      </c>
      <c r="B173" s="96">
        <v>9</v>
      </c>
      <c r="C173" s="96">
        <v>2</v>
      </c>
      <c r="D173" s="96">
        <v>2</v>
      </c>
      <c r="E173" s="96">
        <v>1</v>
      </c>
      <c r="F173" s="94">
        <v>1</v>
      </c>
      <c r="G173" s="142" t="s">
        <v>206</v>
      </c>
      <c r="H173" s="83">
        <v>144</v>
      </c>
      <c r="I173" s="129">
        <v>0</v>
      </c>
      <c r="J173" s="147">
        <v>0</v>
      </c>
      <c r="K173" s="147">
        <v>0</v>
      </c>
      <c r="L173" s="147">
        <v>0</v>
      </c>
    </row>
    <row r="174" spans="1:12" ht="54" hidden="1" customHeight="1" collapsed="1">
      <c r="A174" s="103">
        <v>2</v>
      </c>
      <c r="B174" s="107">
        <v>9</v>
      </c>
      <c r="C174" s="103">
        <v>2</v>
      </c>
      <c r="D174" s="102">
        <v>2</v>
      </c>
      <c r="E174" s="102">
        <v>1</v>
      </c>
      <c r="F174" s="101">
        <v>2</v>
      </c>
      <c r="G174" s="107" t="s">
        <v>205</v>
      </c>
      <c r="H174" s="83">
        <v>145</v>
      </c>
      <c r="I174" s="147">
        <v>0</v>
      </c>
      <c r="J174" s="92">
        <v>0</v>
      </c>
      <c r="K174" s="92">
        <v>0</v>
      </c>
      <c r="L174" s="92">
        <v>0</v>
      </c>
    </row>
    <row r="175" spans="1:12" ht="54" hidden="1" customHeight="1" collapsed="1">
      <c r="A175" s="96">
        <v>2</v>
      </c>
      <c r="B175" s="117">
        <v>9</v>
      </c>
      <c r="C175" s="122">
        <v>2</v>
      </c>
      <c r="D175" s="128">
        <v>2</v>
      </c>
      <c r="E175" s="128">
        <v>1</v>
      </c>
      <c r="F175" s="121">
        <v>3</v>
      </c>
      <c r="G175" s="117" t="s">
        <v>204</v>
      </c>
      <c r="H175" s="83">
        <v>146</v>
      </c>
      <c r="I175" s="99">
        <v>0</v>
      </c>
      <c r="J175" s="99">
        <v>0</v>
      </c>
      <c r="K175" s="99">
        <v>0</v>
      </c>
      <c r="L175" s="99">
        <v>0</v>
      </c>
    </row>
    <row r="176" spans="1:12" ht="76.5" hidden="1" customHeight="1" collapsed="1">
      <c r="A176" s="134">
        <v>3</v>
      </c>
      <c r="B176" s="131"/>
      <c r="C176" s="134"/>
      <c r="D176" s="133"/>
      <c r="E176" s="133"/>
      <c r="F176" s="132"/>
      <c r="G176" s="155" t="s">
        <v>203</v>
      </c>
      <c r="H176" s="83">
        <v>147</v>
      </c>
      <c r="I176" s="100">
        <f>SUM(I177+I230+I295)</f>
        <v>0</v>
      </c>
      <c r="J176" s="106">
        <f>SUM(J177+J230+J295)</f>
        <v>0</v>
      </c>
      <c r="K176" s="105">
        <f>SUM(K177+K230+K295)</f>
        <v>0</v>
      </c>
      <c r="L176" s="100">
        <f>SUM(L177+L230+L295)</f>
        <v>0</v>
      </c>
    </row>
    <row r="177" spans="1:16" ht="34.5" hidden="1" customHeight="1" collapsed="1">
      <c r="A177" s="154">
        <v>3</v>
      </c>
      <c r="B177" s="134">
        <v>1</v>
      </c>
      <c r="C177" s="153"/>
      <c r="D177" s="152"/>
      <c r="E177" s="152"/>
      <c r="F177" s="151"/>
      <c r="G177" s="150" t="s">
        <v>202</v>
      </c>
      <c r="H177" s="83">
        <v>148</v>
      </c>
      <c r="I177" s="100">
        <f>SUM(I178+I201+I208+I220+I224)</f>
        <v>0</v>
      </c>
      <c r="J177" s="110">
        <f>SUM(J178+J201+J208+J220+J224)</f>
        <v>0</v>
      </c>
      <c r="K177" s="110">
        <f>SUM(K178+K201+K208+K220+K224)</f>
        <v>0</v>
      </c>
      <c r="L177" s="110">
        <f>SUM(L178+L201+L208+L220+L224)</f>
        <v>0</v>
      </c>
    </row>
    <row r="178" spans="1:16" ht="30.75" hidden="1" customHeight="1" collapsed="1">
      <c r="A178" s="113">
        <v>3</v>
      </c>
      <c r="B178" s="138">
        <v>1</v>
      </c>
      <c r="C178" s="113">
        <v>1</v>
      </c>
      <c r="D178" s="112"/>
      <c r="E178" s="112"/>
      <c r="F178" s="149"/>
      <c r="G178" s="97" t="s">
        <v>201</v>
      </c>
      <c r="H178" s="83">
        <v>149</v>
      </c>
      <c r="I178" s="110">
        <f>SUM(I179+I182+I187+I193+I198)</f>
        <v>0</v>
      </c>
      <c r="J178" s="106">
        <f>SUM(J179+J182+J187+J193+J198)</f>
        <v>0</v>
      </c>
      <c r="K178" s="105">
        <f>SUM(K179+K182+K187+K193+K198)</f>
        <v>0</v>
      </c>
      <c r="L178" s="100">
        <f>SUM(L179+L182+L187+L193+L198)</f>
        <v>0</v>
      </c>
    </row>
    <row r="179" spans="1:16" ht="12.75" hidden="1" customHeight="1" collapsed="1">
      <c r="A179" s="96">
        <v>3</v>
      </c>
      <c r="B179" s="93">
        <v>1</v>
      </c>
      <c r="C179" s="96">
        <v>1</v>
      </c>
      <c r="D179" s="95">
        <v>1</v>
      </c>
      <c r="E179" s="95"/>
      <c r="F179" s="148"/>
      <c r="G179" s="97" t="s">
        <v>200</v>
      </c>
      <c r="H179" s="83">
        <v>150</v>
      </c>
      <c r="I179" s="100">
        <f t="shared" ref="I179:L180" si="18">I180</f>
        <v>0</v>
      </c>
      <c r="J179" s="109">
        <f t="shared" si="18"/>
        <v>0</v>
      </c>
      <c r="K179" s="108">
        <f t="shared" si="18"/>
        <v>0</v>
      </c>
      <c r="L179" s="110">
        <f t="shared" si="18"/>
        <v>0</v>
      </c>
    </row>
    <row r="180" spans="1:16" ht="13.5" hidden="1" customHeight="1" collapsed="1">
      <c r="A180" s="96">
        <v>3</v>
      </c>
      <c r="B180" s="93">
        <v>1</v>
      </c>
      <c r="C180" s="96">
        <v>1</v>
      </c>
      <c r="D180" s="95">
        <v>1</v>
      </c>
      <c r="E180" s="95">
        <v>1</v>
      </c>
      <c r="F180" s="115"/>
      <c r="G180" s="97" t="s">
        <v>199</v>
      </c>
      <c r="H180" s="83">
        <v>151</v>
      </c>
      <c r="I180" s="110">
        <f t="shared" si="18"/>
        <v>0</v>
      </c>
      <c r="J180" s="100">
        <f t="shared" si="18"/>
        <v>0</v>
      </c>
      <c r="K180" s="100">
        <f t="shared" si="18"/>
        <v>0</v>
      </c>
      <c r="L180" s="100">
        <f t="shared" si="18"/>
        <v>0</v>
      </c>
    </row>
    <row r="181" spans="1:16" ht="13.5" hidden="1" customHeight="1" collapsed="1">
      <c r="A181" s="96">
        <v>3</v>
      </c>
      <c r="B181" s="93">
        <v>1</v>
      </c>
      <c r="C181" s="96">
        <v>1</v>
      </c>
      <c r="D181" s="95">
        <v>1</v>
      </c>
      <c r="E181" s="95">
        <v>1</v>
      </c>
      <c r="F181" s="115">
        <v>1</v>
      </c>
      <c r="G181" s="97" t="s">
        <v>199</v>
      </c>
      <c r="H181" s="83">
        <v>152</v>
      </c>
      <c r="I181" s="92">
        <v>0</v>
      </c>
      <c r="J181" s="92">
        <v>0</v>
      </c>
      <c r="K181" s="92">
        <v>0</v>
      </c>
      <c r="L181" s="92">
        <v>0</v>
      </c>
    </row>
    <row r="182" spans="1:16" ht="14.25" hidden="1" customHeight="1" collapsed="1">
      <c r="A182" s="113">
        <v>3</v>
      </c>
      <c r="B182" s="112">
        <v>1</v>
      </c>
      <c r="C182" s="112">
        <v>1</v>
      </c>
      <c r="D182" s="112">
        <v>2</v>
      </c>
      <c r="E182" s="112"/>
      <c r="F182" s="111"/>
      <c r="G182" s="138" t="s">
        <v>198</v>
      </c>
      <c r="H182" s="83">
        <v>153</v>
      </c>
      <c r="I182" s="110">
        <f>I183</f>
        <v>0</v>
      </c>
      <c r="J182" s="109">
        <f>J183</f>
        <v>0</v>
      </c>
      <c r="K182" s="108">
        <f>K183</f>
        <v>0</v>
      </c>
      <c r="L182" s="110">
        <f>L183</f>
        <v>0</v>
      </c>
    </row>
    <row r="183" spans="1:16" ht="13.5" hidden="1" customHeight="1" collapsed="1">
      <c r="A183" s="96">
        <v>3</v>
      </c>
      <c r="B183" s="95">
        <v>1</v>
      </c>
      <c r="C183" s="95">
        <v>1</v>
      </c>
      <c r="D183" s="95">
        <v>2</v>
      </c>
      <c r="E183" s="95">
        <v>1</v>
      </c>
      <c r="F183" s="94"/>
      <c r="G183" s="138" t="s">
        <v>198</v>
      </c>
      <c r="H183" s="83">
        <v>154</v>
      </c>
      <c r="I183" s="100">
        <f>SUM(I184:I186)</f>
        <v>0</v>
      </c>
      <c r="J183" s="106">
        <f>SUM(J184:J186)</f>
        <v>0</v>
      </c>
      <c r="K183" s="105">
        <f>SUM(K184:K186)</f>
        <v>0</v>
      </c>
      <c r="L183" s="100">
        <f>SUM(L184:L186)</f>
        <v>0</v>
      </c>
    </row>
    <row r="184" spans="1:16" ht="14.25" hidden="1" customHeight="1" collapsed="1">
      <c r="A184" s="113">
        <v>3</v>
      </c>
      <c r="B184" s="112">
        <v>1</v>
      </c>
      <c r="C184" s="112">
        <v>1</v>
      </c>
      <c r="D184" s="112">
        <v>2</v>
      </c>
      <c r="E184" s="112">
        <v>1</v>
      </c>
      <c r="F184" s="111">
        <v>1</v>
      </c>
      <c r="G184" s="138" t="s">
        <v>197</v>
      </c>
      <c r="H184" s="83">
        <v>155</v>
      </c>
      <c r="I184" s="147">
        <v>0</v>
      </c>
      <c r="J184" s="147">
        <v>0</v>
      </c>
      <c r="K184" s="147">
        <v>0</v>
      </c>
      <c r="L184" s="99">
        <v>0</v>
      </c>
    </row>
    <row r="185" spans="1:16" ht="14.25" hidden="1" customHeight="1" collapsed="1">
      <c r="A185" s="96">
        <v>3</v>
      </c>
      <c r="B185" s="95">
        <v>1</v>
      </c>
      <c r="C185" s="95">
        <v>1</v>
      </c>
      <c r="D185" s="95">
        <v>2</v>
      </c>
      <c r="E185" s="95">
        <v>1</v>
      </c>
      <c r="F185" s="94">
        <v>2</v>
      </c>
      <c r="G185" s="93" t="s">
        <v>196</v>
      </c>
      <c r="H185" s="83">
        <v>156</v>
      </c>
      <c r="I185" s="92">
        <v>0</v>
      </c>
      <c r="J185" s="92">
        <v>0</v>
      </c>
      <c r="K185" s="92">
        <v>0</v>
      </c>
      <c r="L185" s="92">
        <v>0</v>
      </c>
    </row>
    <row r="186" spans="1:16" ht="26.25" hidden="1" customHeight="1" collapsed="1">
      <c r="A186" s="113">
        <v>3</v>
      </c>
      <c r="B186" s="112">
        <v>1</v>
      </c>
      <c r="C186" s="112">
        <v>1</v>
      </c>
      <c r="D186" s="112">
        <v>2</v>
      </c>
      <c r="E186" s="112">
        <v>1</v>
      </c>
      <c r="F186" s="111">
        <v>3</v>
      </c>
      <c r="G186" s="138" t="s">
        <v>195</v>
      </c>
      <c r="H186" s="83">
        <v>157</v>
      </c>
      <c r="I186" s="147">
        <v>0</v>
      </c>
      <c r="J186" s="147">
        <v>0</v>
      </c>
      <c r="K186" s="147">
        <v>0</v>
      </c>
      <c r="L186" s="99">
        <v>0</v>
      </c>
    </row>
    <row r="187" spans="1:16" ht="14.25" hidden="1" customHeight="1" collapsed="1">
      <c r="A187" s="96">
        <v>3</v>
      </c>
      <c r="B187" s="95">
        <v>1</v>
      </c>
      <c r="C187" s="95">
        <v>1</v>
      </c>
      <c r="D187" s="95">
        <v>3</v>
      </c>
      <c r="E187" s="95"/>
      <c r="F187" s="94"/>
      <c r="G187" s="93" t="s">
        <v>194</v>
      </c>
      <c r="H187" s="83">
        <v>158</v>
      </c>
      <c r="I187" s="100">
        <f>I188</f>
        <v>0</v>
      </c>
      <c r="J187" s="106">
        <f>J188</f>
        <v>0</v>
      </c>
      <c r="K187" s="105">
        <f>K188</f>
        <v>0</v>
      </c>
      <c r="L187" s="100">
        <f>L188</f>
        <v>0</v>
      </c>
    </row>
    <row r="188" spans="1:16" ht="14.25" hidden="1" customHeight="1" collapsed="1">
      <c r="A188" s="96">
        <v>3</v>
      </c>
      <c r="B188" s="95">
        <v>1</v>
      </c>
      <c r="C188" s="95">
        <v>1</v>
      </c>
      <c r="D188" s="95">
        <v>3</v>
      </c>
      <c r="E188" s="95">
        <v>1</v>
      </c>
      <c r="F188" s="94"/>
      <c r="G188" s="93" t="s">
        <v>194</v>
      </c>
      <c r="H188" s="83">
        <v>159</v>
      </c>
      <c r="I188" s="100">
        <f t="shared" ref="I188:P188" si="19">SUM(I189:I192)</f>
        <v>0</v>
      </c>
      <c r="J188" s="100">
        <f t="shared" si="19"/>
        <v>0</v>
      </c>
      <c r="K188" s="100">
        <f t="shared" si="19"/>
        <v>0</v>
      </c>
      <c r="L188" s="100">
        <f t="shared" si="19"/>
        <v>0</v>
      </c>
      <c r="M188" s="100">
        <f t="shared" si="19"/>
        <v>0</v>
      </c>
      <c r="N188" s="100">
        <f t="shared" si="19"/>
        <v>0</v>
      </c>
      <c r="O188" s="100">
        <f t="shared" si="19"/>
        <v>0</v>
      </c>
      <c r="P188" s="100">
        <f t="shared" si="19"/>
        <v>0</v>
      </c>
    </row>
    <row r="189" spans="1:16" ht="13.5" hidden="1" customHeight="1" collapsed="1">
      <c r="A189" s="96">
        <v>3</v>
      </c>
      <c r="B189" s="95">
        <v>1</v>
      </c>
      <c r="C189" s="95">
        <v>1</v>
      </c>
      <c r="D189" s="95">
        <v>3</v>
      </c>
      <c r="E189" s="95">
        <v>1</v>
      </c>
      <c r="F189" s="94">
        <v>1</v>
      </c>
      <c r="G189" s="93" t="s">
        <v>193</v>
      </c>
      <c r="H189" s="83">
        <v>160</v>
      </c>
      <c r="I189" s="92">
        <v>0</v>
      </c>
      <c r="J189" s="92">
        <v>0</v>
      </c>
      <c r="K189" s="92">
        <v>0</v>
      </c>
      <c r="L189" s="99">
        <v>0</v>
      </c>
    </row>
    <row r="190" spans="1:16" ht="15.75" hidden="1" customHeight="1" collapsed="1">
      <c r="A190" s="96">
        <v>3</v>
      </c>
      <c r="B190" s="95">
        <v>1</v>
      </c>
      <c r="C190" s="95">
        <v>1</v>
      </c>
      <c r="D190" s="95">
        <v>3</v>
      </c>
      <c r="E190" s="95">
        <v>1</v>
      </c>
      <c r="F190" s="94">
        <v>2</v>
      </c>
      <c r="G190" s="93" t="s">
        <v>192</v>
      </c>
      <c r="H190" s="83">
        <v>161</v>
      </c>
      <c r="I190" s="147">
        <v>0</v>
      </c>
      <c r="J190" s="92">
        <v>0</v>
      </c>
      <c r="K190" s="92">
        <v>0</v>
      </c>
      <c r="L190" s="92">
        <v>0</v>
      </c>
    </row>
    <row r="191" spans="1:16" ht="15.75" hidden="1" customHeight="1" collapsed="1">
      <c r="A191" s="96">
        <v>3</v>
      </c>
      <c r="B191" s="95">
        <v>1</v>
      </c>
      <c r="C191" s="95">
        <v>1</v>
      </c>
      <c r="D191" s="95">
        <v>3</v>
      </c>
      <c r="E191" s="95">
        <v>1</v>
      </c>
      <c r="F191" s="94">
        <v>3</v>
      </c>
      <c r="G191" s="97" t="s">
        <v>191</v>
      </c>
      <c r="H191" s="83">
        <v>162</v>
      </c>
      <c r="I191" s="147">
        <v>0</v>
      </c>
      <c r="J191" s="92">
        <v>0</v>
      </c>
      <c r="K191" s="92">
        <v>0</v>
      </c>
      <c r="L191" s="92">
        <v>0</v>
      </c>
    </row>
    <row r="192" spans="1:16" ht="27" hidden="1" customHeight="1" collapsed="1">
      <c r="A192" s="103">
        <v>3</v>
      </c>
      <c r="B192" s="102">
        <v>1</v>
      </c>
      <c r="C192" s="102">
        <v>1</v>
      </c>
      <c r="D192" s="102">
        <v>3</v>
      </c>
      <c r="E192" s="102">
        <v>1</v>
      </c>
      <c r="F192" s="101">
        <v>4</v>
      </c>
      <c r="G192" s="250" t="s">
        <v>393</v>
      </c>
      <c r="H192" s="83">
        <v>163</v>
      </c>
      <c r="I192" s="249">
        <v>0</v>
      </c>
      <c r="J192" s="248">
        <v>0</v>
      </c>
      <c r="K192" s="92">
        <v>0</v>
      </c>
      <c r="L192" s="92">
        <v>0</v>
      </c>
    </row>
    <row r="193" spans="1:12" ht="18" hidden="1" customHeight="1" collapsed="1">
      <c r="A193" s="103">
        <v>3</v>
      </c>
      <c r="B193" s="102">
        <v>1</v>
      </c>
      <c r="C193" s="102">
        <v>1</v>
      </c>
      <c r="D193" s="102">
        <v>4</v>
      </c>
      <c r="E193" s="102"/>
      <c r="F193" s="101"/>
      <c r="G193" s="107" t="s">
        <v>190</v>
      </c>
      <c r="H193" s="83">
        <v>163</v>
      </c>
      <c r="I193" s="100">
        <f>I194</f>
        <v>0</v>
      </c>
      <c r="J193" s="146">
        <f>J194</f>
        <v>0</v>
      </c>
      <c r="K193" s="145">
        <f>K194</f>
        <v>0</v>
      </c>
      <c r="L193" s="144">
        <f>L194</f>
        <v>0</v>
      </c>
    </row>
    <row r="194" spans="1:12" ht="13.5" hidden="1" customHeight="1" collapsed="1">
      <c r="A194" s="96">
        <v>3</v>
      </c>
      <c r="B194" s="95">
        <v>1</v>
      </c>
      <c r="C194" s="95">
        <v>1</v>
      </c>
      <c r="D194" s="95">
        <v>4</v>
      </c>
      <c r="E194" s="95">
        <v>1</v>
      </c>
      <c r="F194" s="94"/>
      <c r="G194" s="107" t="s">
        <v>190</v>
      </c>
      <c r="H194" s="83">
        <v>164</v>
      </c>
      <c r="I194" s="110">
        <f>SUM(I195:I197)</f>
        <v>0</v>
      </c>
      <c r="J194" s="106">
        <f>SUM(J195:J197)</f>
        <v>0</v>
      </c>
      <c r="K194" s="105">
        <f>SUM(K195:K197)</f>
        <v>0</v>
      </c>
      <c r="L194" s="100">
        <f>SUM(L195:L197)</f>
        <v>0</v>
      </c>
    </row>
    <row r="195" spans="1:12" ht="17.25" hidden="1" customHeight="1" collapsed="1">
      <c r="A195" s="96">
        <v>3</v>
      </c>
      <c r="B195" s="95">
        <v>1</v>
      </c>
      <c r="C195" s="95">
        <v>1</v>
      </c>
      <c r="D195" s="95">
        <v>4</v>
      </c>
      <c r="E195" s="95">
        <v>1</v>
      </c>
      <c r="F195" s="94">
        <v>1</v>
      </c>
      <c r="G195" s="93" t="s">
        <v>189</v>
      </c>
      <c r="H195" s="83">
        <v>165</v>
      </c>
      <c r="I195" s="92">
        <v>0</v>
      </c>
      <c r="J195" s="92">
        <v>0</v>
      </c>
      <c r="K195" s="92">
        <v>0</v>
      </c>
      <c r="L195" s="99">
        <v>0</v>
      </c>
    </row>
    <row r="196" spans="1:12" ht="25.5" hidden="1" customHeight="1" collapsed="1">
      <c r="A196" s="113">
        <v>3</v>
      </c>
      <c r="B196" s="112">
        <v>1</v>
      </c>
      <c r="C196" s="112">
        <v>1</v>
      </c>
      <c r="D196" s="112">
        <v>4</v>
      </c>
      <c r="E196" s="112">
        <v>1</v>
      </c>
      <c r="F196" s="111">
        <v>2</v>
      </c>
      <c r="G196" s="138" t="s">
        <v>188</v>
      </c>
      <c r="H196" s="83">
        <v>166</v>
      </c>
      <c r="I196" s="147">
        <v>0</v>
      </c>
      <c r="J196" s="147">
        <v>0</v>
      </c>
      <c r="K196" s="147">
        <v>0</v>
      </c>
      <c r="L196" s="92">
        <v>0</v>
      </c>
    </row>
    <row r="197" spans="1:12" ht="14.25" hidden="1" customHeight="1" collapsed="1">
      <c r="A197" s="96">
        <v>3</v>
      </c>
      <c r="B197" s="95">
        <v>1</v>
      </c>
      <c r="C197" s="95">
        <v>1</v>
      </c>
      <c r="D197" s="95">
        <v>4</v>
      </c>
      <c r="E197" s="95">
        <v>1</v>
      </c>
      <c r="F197" s="94">
        <v>3</v>
      </c>
      <c r="G197" s="93" t="s">
        <v>187</v>
      </c>
      <c r="H197" s="83">
        <v>167</v>
      </c>
      <c r="I197" s="147">
        <v>0</v>
      </c>
      <c r="J197" s="147">
        <v>0</v>
      </c>
      <c r="K197" s="147">
        <v>0</v>
      </c>
      <c r="L197" s="92">
        <v>0</v>
      </c>
    </row>
    <row r="198" spans="1:12" ht="25.5" hidden="1" customHeight="1" collapsed="1">
      <c r="A198" s="96">
        <v>3</v>
      </c>
      <c r="B198" s="95">
        <v>1</v>
      </c>
      <c r="C198" s="95">
        <v>1</v>
      </c>
      <c r="D198" s="95">
        <v>5</v>
      </c>
      <c r="E198" s="95"/>
      <c r="F198" s="94"/>
      <c r="G198" s="93" t="s">
        <v>186</v>
      </c>
      <c r="H198" s="83">
        <v>168</v>
      </c>
      <c r="I198" s="100">
        <f t="shared" ref="I198:L199" si="20">I199</f>
        <v>0</v>
      </c>
      <c r="J198" s="106">
        <f t="shared" si="20"/>
        <v>0</v>
      </c>
      <c r="K198" s="105">
        <f t="shared" si="20"/>
        <v>0</v>
      </c>
      <c r="L198" s="100">
        <f t="shared" si="20"/>
        <v>0</v>
      </c>
    </row>
    <row r="199" spans="1:12" ht="26.25" hidden="1" customHeight="1" collapsed="1">
      <c r="A199" s="103">
        <v>3</v>
      </c>
      <c r="B199" s="102">
        <v>1</v>
      </c>
      <c r="C199" s="102">
        <v>1</v>
      </c>
      <c r="D199" s="102">
        <v>5</v>
      </c>
      <c r="E199" s="102">
        <v>1</v>
      </c>
      <c r="F199" s="101"/>
      <c r="G199" s="93" t="s">
        <v>186</v>
      </c>
      <c r="H199" s="83">
        <v>169</v>
      </c>
      <c r="I199" s="105">
        <f t="shared" si="20"/>
        <v>0</v>
      </c>
      <c r="J199" s="105">
        <f t="shared" si="20"/>
        <v>0</v>
      </c>
      <c r="K199" s="105">
        <f t="shared" si="20"/>
        <v>0</v>
      </c>
      <c r="L199" s="105">
        <f t="shared" si="20"/>
        <v>0</v>
      </c>
    </row>
    <row r="200" spans="1:12" ht="27" hidden="1" customHeight="1" collapsed="1">
      <c r="A200" s="96">
        <v>3</v>
      </c>
      <c r="B200" s="95">
        <v>1</v>
      </c>
      <c r="C200" s="95">
        <v>1</v>
      </c>
      <c r="D200" s="95">
        <v>5</v>
      </c>
      <c r="E200" s="95">
        <v>1</v>
      </c>
      <c r="F200" s="94">
        <v>1</v>
      </c>
      <c r="G200" s="93" t="s">
        <v>186</v>
      </c>
      <c r="H200" s="83">
        <v>170</v>
      </c>
      <c r="I200" s="147">
        <v>0</v>
      </c>
      <c r="J200" s="92">
        <v>0</v>
      </c>
      <c r="K200" s="92">
        <v>0</v>
      </c>
      <c r="L200" s="92">
        <v>0</v>
      </c>
    </row>
    <row r="201" spans="1:12" ht="26.25" hidden="1" customHeight="1" collapsed="1">
      <c r="A201" s="103">
        <v>3</v>
      </c>
      <c r="B201" s="102">
        <v>1</v>
      </c>
      <c r="C201" s="102">
        <v>2</v>
      </c>
      <c r="D201" s="102"/>
      <c r="E201" s="102"/>
      <c r="F201" s="101"/>
      <c r="G201" s="107" t="s">
        <v>185</v>
      </c>
      <c r="H201" s="83">
        <v>171</v>
      </c>
      <c r="I201" s="100">
        <f t="shared" ref="I201:L202" si="21">I202</f>
        <v>0</v>
      </c>
      <c r="J201" s="146">
        <f t="shared" si="21"/>
        <v>0</v>
      </c>
      <c r="K201" s="145">
        <f t="shared" si="21"/>
        <v>0</v>
      </c>
      <c r="L201" s="144">
        <f t="shared" si="21"/>
        <v>0</v>
      </c>
    </row>
    <row r="202" spans="1:12" ht="25.5" hidden="1" customHeight="1" collapsed="1">
      <c r="A202" s="96">
        <v>3</v>
      </c>
      <c r="B202" s="95">
        <v>1</v>
      </c>
      <c r="C202" s="95">
        <v>2</v>
      </c>
      <c r="D202" s="95">
        <v>1</v>
      </c>
      <c r="E202" s="95"/>
      <c r="F202" s="94"/>
      <c r="G202" s="107" t="s">
        <v>185</v>
      </c>
      <c r="H202" s="83">
        <v>172</v>
      </c>
      <c r="I202" s="110">
        <f t="shared" si="21"/>
        <v>0</v>
      </c>
      <c r="J202" s="106">
        <f t="shared" si="21"/>
        <v>0</v>
      </c>
      <c r="K202" s="105">
        <f t="shared" si="21"/>
        <v>0</v>
      </c>
      <c r="L202" s="100">
        <f t="shared" si="21"/>
        <v>0</v>
      </c>
    </row>
    <row r="203" spans="1:12" ht="26.25" hidden="1" customHeight="1" collapsed="1">
      <c r="A203" s="113">
        <v>3</v>
      </c>
      <c r="B203" s="112">
        <v>1</v>
      </c>
      <c r="C203" s="112">
        <v>2</v>
      </c>
      <c r="D203" s="112">
        <v>1</v>
      </c>
      <c r="E203" s="112">
        <v>1</v>
      </c>
      <c r="F203" s="111"/>
      <c r="G203" s="107" t="s">
        <v>185</v>
      </c>
      <c r="H203" s="83">
        <v>173</v>
      </c>
      <c r="I203" s="100">
        <f>SUM(I204:I207)</f>
        <v>0</v>
      </c>
      <c r="J203" s="109">
        <f>SUM(J204:J207)</f>
        <v>0</v>
      </c>
      <c r="K203" s="108">
        <f>SUM(K204:K207)</f>
        <v>0</v>
      </c>
      <c r="L203" s="110">
        <f>SUM(L204:L207)</f>
        <v>0</v>
      </c>
    </row>
    <row r="204" spans="1:12" ht="41.25" hidden="1" customHeight="1" collapsed="1">
      <c r="A204" s="96">
        <v>3</v>
      </c>
      <c r="B204" s="95">
        <v>1</v>
      </c>
      <c r="C204" s="95">
        <v>2</v>
      </c>
      <c r="D204" s="95">
        <v>1</v>
      </c>
      <c r="E204" s="95">
        <v>1</v>
      </c>
      <c r="F204" s="94">
        <v>2</v>
      </c>
      <c r="G204" s="93" t="s">
        <v>184</v>
      </c>
      <c r="H204" s="83">
        <v>174</v>
      </c>
      <c r="I204" s="92">
        <v>0</v>
      </c>
      <c r="J204" s="92">
        <v>0</v>
      </c>
      <c r="K204" s="92">
        <v>0</v>
      </c>
      <c r="L204" s="92">
        <v>0</v>
      </c>
    </row>
    <row r="205" spans="1:12" ht="14.25" hidden="1" customHeight="1" collapsed="1">
      <c r="A205" s="96">
        <v>3</v>
      </c>
      <c r="B205" s="95">
        <v>1</v>
      </c>
      <c r="C205" s="95">
        <v>2</v>
      </c>
      <c r="D205" s="96">
        <v>1</v>
      </c>
      <c r="E205" s="95">
        <v>1</v>
      </c>
      <c r="F205" s="94">
        <v>3</v>
      </c>
      <c r="G205" s="93" t="s">
        <v>183</v>
      </c>
      <c r="H205" s="83">
        <v>175</v>
      </c>
      <c r="I205" s="92">
        <v>0</v>
      </c>
      <c r="J205" s="92">
        <v>0</v>
      </c>
      <c r="K205" s="92">
        <v>0</v>
      </c>
      <c r="L205" s="92">
        <v>0</v>
      </c>
    </row>
    <row r="206" spans="1:12" ht="18.75" hidden="1" customHeight="1" collapsed="1">
      <c r="A206" s="96">
        <v>3</v>
      </c>
      <c r="B206" s="95">
        <v>1</v>
      </c>
      <c r="C206" s="95">
        <v>2</v>
      </c>
      <c r="D206" s="96">
        <v>1</v>
      </c>
      <c r="E206" s="95">
        <v>1</v>
      </c>
      <c r="F206" s="94">
        <v>4</v>
      </c>
      <c r="G206" s="93" t="s">
        <v>182</v>
      </c>
      <c r="H206" s="83">
        <v>176</v>
      </c>
      <c r="I206" s="92">
        <v>0</v>
      </c>
      <c r="J206" s="92">
        <v>0</v>
      </c>
      <c r="K206" s="92">
        <v>0</v>
      </c>
      <c r="L206" s="92">
        <v>0</v>
      </c>
    </row>
    <row r="207" spans="1:12" ht="17.25" hidden="1" customHeight="1" collapsed="1">
      <c r="A207" s="103">
        <v>3</v>
      </c>
      <c r="B207" s="128">
        <v>1</v>
      </c>
      <c r="C207" s="128">
        <v>2</v>
      </c>
      <c r="D207" s="122">
        <v>1</v>
      </c>
      <c r="E207" s="128">
        <v>1</v>
      </c>
      <c r="F207" s="121">
        <v>5</v>
      </c>
      <c r="G207" s="117" t="s">
        <v>181</v>
      </c>
      <c r="H207" s="83">
        <v>177</v>
      </c>
      <c r="I207" s="92">
        <v>0</v>
      </c>
      <c r="J207" s="92">
        <v>0</v>
      </c>
      <c r="K207" s="92">
        <v>0</v>
      </c>
      <c r="L207" s="99">
        <v>0</v>
      </c>
    </row>
    <row r="208" spans="1:12" ht="15" hidden="1" customHeight="1" collapsed="1">
      <c r="A208" s="96">
        <v>3</v>
      </c>
      <c r="B208" s="95">
        <v>1</v>
      </c>
      <c r="C208" s="95">
        <v>3</v>
      </c>
      <c r="D208" s="96"/>
      <c r="E208" s="95"/>
      <c r="F208" s="94"/>
      <c r="G208" s="93" t="s">
        <v>180</v>
      </c>
      <c r="H208" s="83">
        <v>178</v>
      </c>
      <c r="I208" s="100">
        <f>SUM(I209+I212)</f>
        <v>0</v>
      </c>
      <c r="J208" s="106">
        <f>SUM(J209+J212)</f>
        <v>0</v>
      </c>
      <c r="K208" s="105">
        <f>SUM(K209+K212)</f>
        <v>0</v>
      </c>
      <c r="L208" s="100">
        <f>SUM(L209+L212)</f>
        <v>0</v>
      </c>
    </row>
    <row r="209" spans="1:16" ht="27.75" hidden="1" customHeight="1" collapsed="1">
      <c r="A209" s="113">
        <v>3</v>
      </c>
      <c r="B209" s="112">
        <v>1</v>
      </c>
      <c r="C209" s="112">
        <v>3</v>
      </c>
      <c r="D209" s="113">
        <v>1</v>
      </c>
      <c r="E209" s="96"/>
      <c r="F209" s="111"/>
      <c r="G209" s="138" t="s">
        <v>179</v>
      </c>
      <c r="H209" s="83">
        <v>179</v>
      </c>
      <c r="I209" s="110">
        <f t="shared" ref="I209:L210" si="22">I210</f>
        <v>0</v>
      </c>
      <c r="J209" s="109">
        <f t="shared" si="22"/>
        <v>0</v>
      </c>
      <c r="K209" s="108">
        <f t="shared" si="22"/>
        <v>0</v>
      </c>
      <c r="L209" s="110">
        <f t="shared" si="22"/>
        <v>0</v>
      </c>
    </row>
    <row r="210" spans="1:16" ht="30.75" hidden="1" customHeight="1" collapsed="1">
      <c r="A210" s="96">
        <v>3</v>
      </c>
      <c r="B210" s="95">
        <v>1</v>
      </c>
      <c r="C210" s="95">
        <v>3</v>
      </c>
      <c r="D210" s="96">
        <v>1</v>
      </c>
      <c r="E210" s="96">
        <v>1</v>
      </c>
      <c r="F210" s="94"/>
      <c r="G210" s="138" t="s">
        <v>179</v>
      </c>
      <c r="H210" s="83">
        <v>180</v>
      </c>
      <c r="I210" s="100">
        <f t="shared" si="22"/>
        <v>0</v>
      </c>
      <c r="J210" s="106">
        <f t="shared" si="22"/>
        <v>0</v>
      </c>
      <c r="K210" s="105">
        <f t="shared" si="22"/>
        <v>0</v>
      </c>
      <c r="L210" s="100">
        <f t="shared" si="22"/>
        <v>0</v>
      </c>
    </row>
    <row r="211" spans="1:16" ht="27.75" hidden="1" customHeight="1" collapsed="1">
      <c r="A211" s="96">
        <v>3</v>
      </c>
      <c r="B211" s="93">
        <v>1</v>
      </c>
      <c r="C211" s="96">
        <v>3</v>
      </c>
      <c r="D211" s="95">
        <v>1</v>
      </c>
      <c r="E211" s="95">
        <v>1</v>
      </c>
      <c r="F211" s="94">
        <v>1</v>
      </c>
      <c r="G211" s="138" t="s">
        <v>179</v>
      </c>
      <c r="H211" s="83">
        <v>181</v>
      </c>
      <c r="I211" s="99">
        <v>0</v>
      </c>
      <c r="J211" s="99">
        <v>0</v>
      </c>
      <c r="K211" s="99">
        <v>0</v>
      </c>
      <c r="L211" s="99">
        <v>0</v>
      </c>
    </row>
    <row r="212" spans="1:16" ht="15" hidden="1" customHeight="1" collapsed="1">
      <c r="A212" s="96">
        <v>3</v>
      </c>
      <c r="B212" s="93">
        <v>1</v>
      </c>
      <c r="C212" s="96">
        <v>3</v>
      </c>
      <c r="D212" s="95">
        <v>2</v>
      </c>
      <c r="E212" s="95"/>
      <c r="F212" s="94"/>
      <c r="G212" s="93" t="s">
        <v>173</v>
      </c>
      <c r="H212" s="83">
        <v>182</v>
      </c>
      <c r="I212" s="100">
        <f>I213</f>
        <v>0</v>
      </c>
      <c r="J212" s="106">
        <f>J213</f>
        <v>0</v>
      </c>
      <c r="K212" s="105">
        <f>K213</f>
        <v>0</v>
      </c>
      <c r="L212" s="100">
        <f>L213</f>
        <v>0</v>
      </c>
    </row>
    <row r="213" spans="1:16" ht="15.75" hidden="1" customHeight="1" collapsed="1">
      <c r="A213" s="113">
        <v>3</v>
      </c>
      <c r="B213" s="138">
        <v>1</v>
      </c>
      <c r="C213" s="113">
        <v>3</v>
      </c>
      <c r="D213" s="112">
        <v>2</v>
      </c>
      <c r="E213" s="112">
        <v>1</v>
      </c>
      <c r="F213" s="111"/>
      <c r="G213" s="93" t="s">
        <v>173</v>
      </c>
      <c r="H213" s="83">
        <v>183</v>
      </c>
      <c r="I213" s="100">
        <f>SUM(I214:I219)</f>
        <v>0</v>
      </c>
      <c r="J213" s="100">
        <f>SUM(J214:J219)</f>
        <v>0</v>
      </c>
      <c r="K213" s="100">
        <f>SUM(K214:K219)</f>
        <v>0</v>
      </c>
      <c r="L213" s="100">
        <f>SUM(L214:L219)</f>
        <v>0</v>
      </c>
      <c r="M213" s="143"/>
      <c r="N213" s="143"/>
      <c r="O213" s="143"/>
      <c r="P213" s="143"/>
    </row>
    <row r="214" spans="1:16" ht="15" hidden="1" customHeight="1" collapsed="1">
      <c r="A214" s="96">
        <v>3</v>
      </c>
      <c r="B214" s="93">
        <v>1</v>
      </c>
      <c r="C214" s="96">
        <v>3</v>
      </c>
      <c r="D214" s="95">
        <v>2</v>
      </c>
      <c r="E214" s="95">
        <v>1</v>
      </c>
      <c r="F214" s="94">
        <v>1</v>
      </c>
      <c r="G214" s="93" t="s">
        <v>178</v>
      </c>
      <c r="H214" s="83">
        <v>184</v>
      </c>
      <c r="I214" s="92">
        <v>0</v>
      </c>
      <c r="J214" s="92">
        <v>0</v>
      </c>
      <c r="K214" s="92">
        <v>0</v>
      </c>
      <c r="L214" s="99">
        <v>0</v>
      </c>
    </row>
    <row r="215" spans="1:16" ht="26.25" hidden="1" customHeight="1" collapsed="1">
      <c r="A215" s="96">
        <v>3</v>
      </c>
      <c r="B215" s="93">
        <v>1</v>
      </c>
      <c r="C215" s="96">
        <v>3</v>
      </c>
      <c r="D215" s="95">
        <v>2</v>
      </c>
      <c r="E215" s="95">
        <v>1</v>
      </c>
      <c r="F215" s="94">
        <v>2</v>
      </c>
      <c r="G215" s="93" t="s">
        <v>177</v>
      </c>
      <c r="H215" s="83">
        <v>185</v>
      </c>
      <c r="I215" s="92">
        <v>0</v>
      </c>
      <c r="J215" s="92">
        <v>0</v>
      </c>
      <c r="K215" s="92">
        <v>0</v>
      </c>
      <c r="L215" s="92">
        <v>0</v>
      </c>
    </row>
    <row r="216" spans="1:16" ht="16.5" hidden="1" customHeight="1" collapsed="1">
      <c r="A216" s="96">
        <v>3</v>
      </c>
      <c r="B216" s="93">
        <v>1</v>
      </c>
      <c r="C216" s="96">
        <v>3</v>
      </c>
      <c r="D216" s="95">
        <v>2</v>
      </c>
      <c r="E216" s="95">
        <v>1</v>
      </c>
      <c r="F216" s="94">
        <v>3</v>
      </c>
      <c r="G216" s="93" t="s">
        <v>176</v>
      </c>
      <c r="H216" s="83">
        <v>186</v>
      </c>
      <c r="I216" s="92">
        <v>0</v>
      </c>
      <c r="J216" s="92">
        <v>0</v>
      </c>
      <c r="K216" s="92">
        <v>0</v>
      </c>
      <c r="L216" s="92">
        <v>0</v>
      </c>
    </row>
    <row r="217" spans="1:16" ht="27.75" hidden="1" customHeight="1" collapsed="1">
      <c r="A217" s="96">
        <v>3</v>
      </c>
      <c r="B217" s="93">
        <v>1</v>
      </c>
      <c r="C217" s="96">
        <v>3</v>
      </c>
      <c r="D217" s="95">
        <v>2</v>
      </c>
      <c r="E217" s="95">
        <v>1</v>
      </c>
      <c r="F217" s="94">
        <v>4</v>
      </c>
      <c r="G217" s="93" t="s">
        <v>175</v>
      </c>
      <c r="H217" s="83">
        <v>187</v>
      </c>
      <c r="I217" s="92">
        <v>0</v>
      </c>
      <c r="J217" s="92">
        <v>0</v>
      </c>
      <c r="K217" s="92">
        <v>0</v>
      </c>
      <c r="L217" s="99">
        <v>0</v>
      </c>
    </row>
    <row r="218" spans="1:16" ht="15.75" hidden="1" customHeight="1" collapsed="1">
      <c r="A218" s="96">
        <v>3</v>
      </c>
      <c r="B218" s="93">
        <v>1</v>
      </c>
      <c r="C218" s="96">
        <v>3</v>
      </c>
      <c r="D218" s="95">
        <v>2</v>
      </c>
      <c r="E218" s="95">
        <v>1</v>
      </c>
      <c r="F218" s="94">
        <v>5</v>
      </c>
      <c r="G218" s="138" t="s">
        <v>174</v>
      </c>
      <c r="H218" s="83">
        <v>188</v>
      </c>
      <c r="I218" s="92">
        <v>0</v>
      </c>
      <c r="J218" s="92">
        <v>0</v>
      </c>
      <c r="K218" s="92">
        <v>0</v>
      </c>
      <c r="L218" s="92">
        <v>0</v>
      </c>
    </row>
    <row r="219" spans="1:16" ht="13.5" hidden="1" customHeight="1" collapsed="1">
      <c r="A219" s="96">
        <v>3</v>
      </c>
      <c r="B219" s="93">
        <v>1</v>
      </c>
      <c r="C219" s="96">
        <v>3</v>
      </c>
      <c r="D219" s="95">
        <v>2</v>
      </c>
      <c r="E219" s="95">
        <v>1</v>
      </c>
      <c r="F219" s="94">
        <v>6</v>
      </c>
      <c r="G219" s="138" t="s">
        <v>173</v>
      </c>
      <c r="H219" s="83">
        <v>189</v>
      </c>
      <c r="I219" s="92">
        <v>0</v>
      </c>
      <c r="J219" s="92">
        <v>0</v>
      </c>
      <c r="K219" s="92">
        <v>0</v>
      </c>
      <c r="L219" s="99">
        <v>0</v>
      </c>
    </row>
    <row r="220" spans="1:16" ht="27" hidden="1" customHeight="1" collapsed="1">
      <c r="A220" s="113">
        <v>3</v>
      </c>
      <c r="B220" s="112">
        <v>1</v>
      </c>
      <c r="C220" s="112">
        <v>4</v>
      </c>
      <c r="D220" s="112"/>
      <c r="E220" s="112"/>
      <c r="F220" s="111"/>
      <c r="G220" s="138" t="s">
        <v>172</v>
      </c>
      <c r="H220" s="83">
        <v>190</v>
      </c>
      <c r="I220" s="110">
        <f t="shared" ref="I220:L222" si="23">I221</f>
        <v>0</v>
      </c>
      <c r="J220" s="109">
        <f t="shared" si="23"/>
        <v>0</v>
      </c>
      <c r="K220" s="108">
        <f t="shared" si="23"/>
        <v>0</v>
      </c>
      <c r="L220" s="108">
        <f t="shared" si="23"/>
        <v>0</v>
      </c>
    </row>
    <row r="221" spans="1:16" ht="27" hidden="1" customHeight="1" collapsed="1">
      <c r="A221" s="103">
        <v>3</v>
      </c>
      <c r="B221" s="128">
        <v>1</v>
      </c>
      <c r="C221" s="128">
        <v>4</v>
      </c>
      <c r="D221" s="128">
        <v>1</v>
      </c>
      <c r="E221" s="128"/>
      <c r="F221" s="121"/>
      <c r="G221" s="138" t="s">
        <v>172</v>
      </c>
      <c r="H221" s="83">
        <v>191</v>
      </c>
      <c r="I221" s="120">
        <f t="shared" si="23"/>
        <v>0</v>
      </c>
      <c r="J221" s="141">
        <f t="shared" si="23"/>
        <v>0</v>
      </c>
      <c r="K221" s="118">
        <f t="shared" si="23"/>
        <v>0</v>
      </c>
      <c r="L221" s="118">
        <f t="shared" si="23"/>
        <v>0</v>
      </c>
    </row>
    <row r="222" spans="1:16" ht="27.75" hidden="1" customHeight="1" collapsed="1">
      <c r="A222" s="96">
        <v>3</v>
      </c>
      <c r="B222" s="95">
        <v>1</v>
      </c>
      <c r="C222" s="95">
        <v>4</v>
      </c>
      <c r="D222" s="95">
        <v>1</v>
      </c>
      <c r="E222" s="95">
        <v>1</v>
      </c>
      <c r="F222" s="94"/>
      <c r="G222" s="138" t="s">
        <v>171</v>
      </c>
      <c r="H222" s="83">
        <v>192</v>
      </c>
      <c r="I222" s="100">
        <f t="shared" si="23"/>
        <v>0</v>
      </c>
      <c r="J222" s="106">
        <f t="shared" si="23"/>
        <v>0</v>
      </c>
      <c r="K222" s="105">
        <f t="shared" si="23"/>
        <v>0</v>
      </c>
      <c r="L222" s="105">
        <f t="shared" si="23"/>
        <v>0</v>
      </c>
    </row>
    <row r="223" spans="1:16" ht="27" hidden="1" customHeight="1" collapsed="1">
      <c r="A223" s="97">
        <v>3</v>
      </c>
      <c r="B223" s="96">
        <v>1</v>
      </c>
      <c r="C223" s="95">
        <v>4</v>
      </c>
      <c r="D223" s="95">
        <v>1</v>
      </c>
      <c r="E223" s="95">
        <v>1</v>
      </c>
      <c r="F223" s="94">
        <v>1</v>
      </c>
      <c r="G223" s="138" t="s">
        <v>171</v>
      </c>
      <c r="H223" s="83">
        <v>193</v>
      </c>
      <c r="I223" s="92">
        <v>0</v>
      </c>
      <c r="J223" s="92">
        <v>0</v>
      </c>
      <c r="K223" s="92">
        <v>0</v>
      </c>
      <c r="L223" s="92">
        <v>0</v>
      </c>
    </row>
    <row r="224" spans="1:16" ht="26.25" hidden="1" customHeight="1" collapsed="1">
      <c r="A224" s="97">
        <v>3</v>
      </c>
      <c r="B224" s="95">
        <v>1</v>
      </c>
      <c r="C224" s="95">
        <v>5</v>
      </c>
      <c r="D224" s="95"/>
      <c r="E224" s="95"/>
      <c r="F224" s="94"/>
      <c r="G224" s="93" t="s">
        <v>170</v>
      </c>
      <c r="H224" s="83">
        <v>194</v>
      </c>
      <c r="I224" s="100">
        <f t="shared" ref="I224:L225" si="24">I225</f>
        <v>0</v>
      </c>
      <c r="J224" s="100">
        <f t="shared" si="24"/>
        <v>0</v>
      </c>
      <c r="K224" s="100">
        <f t="shared" si="24"/>
        <v>0</v>
      </c>
      <c r="L224" s="100">
        <f t="shared" si="24"/>
        <v>0</v>
      </c>
    </row>
    <row r="225" spans="1:12" ht="30" hidden="1" customHeight="1" collapsed="1">
      <c r="A225" s="97">
        <v>3</v>
      </c>
      <c r="B225" s="95">
        <v>1</v>
      </c>
      <c r="C225" s="95">
        <v>5</v>
      </c>
      <c r="D225" s="95">
        <v>1</v>
      </c>
      <c r="E225" s="95"/>
      <c r="F225" s="94"/>
      <c r="G225" s="93" t="s">
        <v>170</v>
      </c>
      <c r="H225" s="83">
        <v>195</v>
      </c>
      <c r="I225" s="100">
        <f t="shared" si="24"/>
        <v>0</v>
      </c>
      <c r="J225" s="100">
        <f t="shared" si="24"/>
        <v>0</v>
      </c>
      <c r="K225" s="100">
        <f t="shared" si="24"/>
        <v>0</v>
      </c>
      <c r="L225" s="100">
        <f t="shared" si="24"/>
        <v>0</v>
      </c>
    </row>
    <row r="226" spans="1:12" ht="27" hidden="1" customHeight="1" collapsed="1">
      <c r="A226" s="97">
        <v>3</v>
      </c>
      <c r="B226" s="95">
        <v>1</v>
      </c>
      <c r="C226" s="95">
        <v>5</v>
      </c>
      <c r="D226" s="95">
        <v>1</v>
      </c>
      <c r="E226" s="95">
        <v>1</v>
      </c>
      <c r="F226" s="94"/>
      <c r="G226" s="93" t="s">
        <v>170</v>
      </c>
      <c r="H226" s="83">
        <v>196</v>
      </c>
      <c r="I226" s="100">
        <f>SUM(I227:I229)</f>
        <v>0</v>
      </c>
      <c r="J226" s="100">
        <f>SUM(J227:J229)</f>
        <v>0</v>
      </c>
      <c r="K226" s="100">
        <f>SUM(K227:K229)</f>
        <v>0</v>
      </c>
      <c r="L226" s="100">
        <f>SUM(L227:L229)</f>
        <v>0</v>
      </c>
    </row>
    <row r="227" spans="1:12" ht="21" hidden="1" customHeight="1" collapsed="1">
      <c r="A227" s="97">
        <v>3</v>
      </c>
      <c r="B227" s="95">
        <v>1</v>
      </c>
      <c r="C227" s="95">
        <v>5</v>
      </c>
      <c r="D227" s="95">
        <v>1</v>
      </c>
      <c r="E227" s="95">
        <v>1</v>
      </c>
      <c r="F227" s="94">
        <v>1</v>
      </c>
      <c r="G227" s="142" t="s">
        <v>169</v>
      </c>
      <c r="H227" s="83">
        <v>197</v>
      </c>
      <c r="I227" s="92">
        <v>0</v>
      </c>
      <c r="J227" s="92">
        <v>0</v>
      </c>
      <c r="K227" s="92">
        <v>0</v>
      </c>
      <c r="L227" s="92">
        <v>0</v>
      </c>
    </row>
    <row r="228" spans="1:12" ht="25.5" hidden="1" customHeight="1" collapsed="1">
      <c r="A228" s="97">
        <v>3</v>
      </c>
      <c r="B228" s="95">
        <v>1</v>
      </c>
      <c r="C228" s="95">
        <v>5</v>
      </c>
      <c r="D228" s="95">
        <v>1</v>
      </c>
      <c r="E228" s="95">
        <v>1</v>
      </c>
      <c r="F228" s="94">
        <v>2</v>
      </c>
      <c r="G228" s="142" t="s">
        <v>168</v>
      </c>
      <c r="H228" s="83">
        <v>198</v>
      </c>
      <c r="I228" s="92">
        <v>0</v>
      </c>
      <c r="J228" s="92">
        <v>0</v>
      </c>
      <c r="K228" s="92">
        <v>0</v>
      </c>
      <c r="L228" s="92">
        <v>0</v>
      </c>
    </row>
    <row r="229" spans="1:12" ht="28.5" hidden="1" customHeight="1" collapsed="1">
      <c r="A229" s="97">
        <v>3</v>
      </c>
      <c r="B229" s="95">
        <v>1</v>
      </c>
      <c r="C229" s="95">
        <v>5</v>
      </c>
      <c r="D229" s="95">
        <v>1</v>
      </c>
      <c r="E229" s="95">
        <v>1</v>
      </c>
      <c r="F229" s="94">
        <v>3</v>
      </c>
      <c r="G229" s="142" t="s">
        <v>167</v>
      </c>
      <c r="H229" s="83">
        <v>199</v>
      </c>
      <c r="I229" s="92">
        <v>0</v>
      </c>
      <c r="J229" s="92">
        <v>0</v>
      </c>
      <c r="K229" s="92">
        <v>0</v>
      </c>
      <c r="L229" s="92">
        <v>0</v>
      </c>
    </row>
    <row r="230" spans="1:12" s="207" customFormat="1" ht="41.25" hidden="1" customHeight="1" collapsed="1">
      <c r="A230" s="134">
        <v>3</v>
      </c>
      <c r="B230" s="133">
        <v>2</v>
      </c>
      <c r="C230" s="133"/>
      <c r="D230" s="133"/>
      <c r="E230" s="133"/>
      <c r="F230" s="132"/>
      <c r="G230" s="131" t="s">
        <v>166</v>
      </c>
      <c r="H230" s="83">
        <v>200</v>
      </c>
      <c r="I230" s="100">
        <f>SUM(I231+I263)</f>
        <v>0</v>
      </c>
      <c r="J230" s="106">
        <f>SUM(J231+J263)</f>
        <v>0</v>
      </c>
      <c r="K230" s="105">
        <f>SUM(K231+K263)</f>
        <v>0</v>
      </c>
      <c r="L230" s="105">
        <f>SUM(L231+L263)</f>
        <v>0</v>
      </c>
    </row>
    <row r="231" spans="1:12" ht="26.25" hidden="1" customHeight="1" collapsed="1">
      <c r="A231" s="103">
        <v>3</v>
      </c>
      <c r="B231" s="122">
        <v>2</v>
      </c>
      <c r="C231" s="128">
        <v>1</v>
      </c>
      <c r="D231" s="128"/>
      <c r="E231" s="128"/>
      <c r="F231" s="121"/>
      <c r="G231" s="117" t="s">
        <v>165</v>
      </c>
      <c r="H231" s="83">
        <v>201</v>
      </c>
      <c r="I231" s="120">
        <f>SUM(I232+I241+I245+I249+I253+I256+I259)</f>
        <v>0</v>
      </c>
      <c r="J231" s="141">
        <f>SUM(J232+J241+J245+J249+J253+J256+J259)</f>
        <v>0</v>
      </c>
      <c r="K231" s="118">
        <f>SUM(K232+K241+K245+K249+K253+K256+K259)</f>
        <v>0</v>
      </c>
      <c r="L231" s="118">
        <f>SUM(L232+L241+L245+L249+L253+L256+L259)</f>
        <v>0</v>
      </c>
    </row>
    <row r="232" spans="1:12" ht="15.75" hidden="1" customHeight="1" collapsed="1">
      <c r="A232" s="96">
        <v>3</v>
      </c>
      <c r="B232" s="95">
        <v>2</v>
      </c>
      <c r="C232" s="95">
        <v>1</v>
      </c>
      <c r="D232" s="95">
        <v>1</v>
      </c>
      <c r="E232" s="95"/>
      <c r="F232" s="94"/>
      <c r="G232" s="93" t="s">
        <v>131</v>
      </c>
      <c r="H232" s="83">
        <v>202</v>
      </c>
      <c r="I232" s="120">
        <f>I233</f>
        <v>0</v>
      </c>
      <c r="J232" s="120">
        <f>J233</f>
        <v>0</v>
      </c>
      <c r="K232" s="120">
        <f>K233</f>
        <v>0</v>
      </c>
      <c r="L232" s="120">
        <f>L233</f>
        <v>0</v>
      </c>
    </row>
    <row r="233" spans="1:12" ht="12" hidden="1" customHeight="1" collapsed="1">
      <c r="A233" s="96">
        <v>3</v>
      </c>
      <c r="B233" s="96">
        <v>2</v>
      </c>
      <c r="C233" s="95">
        <v>1</v>
      </c>
      <c r="D233" s="95">
        <v>1</v>
      </c>
      <c r="E233" s="95">
        <v>1</v>
      </c>
      <c r="F233" s="94"/>
      <c r="G233" s="93" t="s">
        <v>130</v>
      </c>
      <c r="H233" s="83">
        <v>203</v>
      </c>
      <c r="I233" s="100">
        <f>SUM(I234:I234)</f>
        <v>0</v>
      </c>
      <c r="J233" s="106">
        <f>SUM(J234:J234)</f>
        <v>0</v>
      </c>
      <c r="K233" s="105">
        <f>SUM(K234:K234)</f>
        <v>0</v>
      </c>
      <c r="L233" s="105">
        <f>SUM(L234:L234)</f>
        <v>0</v>
      </c>
    </row>
    <row r="234" spans="1:12" ht="14.25" hidden="1" customHeight="1" collapsed="1">
      <c r="A234" s="103">
        <v>3</v>
      </c>
      <c r="B234" s="103">
        <v>2</v>
      </c>
      <c r="C234" s="128">
        <v>1</v>
      </c>
      <c r="D234" s="128">
        <v>1</v>
      </c>
      <c r="E234" s="128">
        <v>1</v>
      </c>
      <c r="F234" s="121">
        <v>1</v>
      </c>
      <c r="G234" s="117" t="s">
        <v>130</v>
      </c>
      <c r="H234" s="83">
        <v>204</v>
      </c>
      <c r="I234" s="92">
        <v>0</v>
      </c>
      <c r="J234" s="92">
        <v>0</v>
      </c>
      <c r="K234" s="92">
        <v>0</v>
      </c>
      <c r="L234" s="92">
        <v>0</v>
      </c>
    </row>
    <row r="235" spans="1:12" ht="14.25" hidden="1" customHeight="1" collapsed="1">
      <c r="A235" s="103">
        <v>3</v>
      </c>
      <c r="B235" s="128">
        <v>2</v>
      </c>
      <c r="C235" s="128">
        <v>1</v>
      </c>
      <c r="D235" s="128">
        <v>1</v>
      </c>
      <c r="E235" s="128">
        <v>2</v>
      </c>
      <c r="F235" s="121"/>
      <c r="G235" s="117" t="s">
        <v>164</v>
      </c>
      <c r="H235" s="83">
        <v>205</v>
      </c>
      <c r="I235" s="100">
        <f>SUM(I236:I237)</f>
        <v>0</v>
      </c>
      <c r="J235" s="100">
        <f>SUM(J236:J237)</f>
        <v>0</v>
      </c>
      <c r="K235" s="100">
        <f>SUM(K236:K237)</f>
        <v>0</v>
      </c>
      <c r="L235" s="100">
        <f>SUM(L236:L237)</f>
        <v>0</v>
      </c>
    </row>
    <row r="236" spans="1:12" ht="14.25" hidden="1" customHeight="1" collapsed="1">
      <c r="A236" s="103">
        <v>3</v>
      </c>
      <c r="B236" s="128">
        <v>2</v>
      </c>
      <c r="C236" s="128">
        <v>1</v>
      </c>
      <c r="D236" s="128">
        <v>1</v>
      </c>
      <c r="E236" s="128">
        <v>2</v>
      </c>
      <c r="F236" s="121">
        <v>1</v>
      </c>
      <c r="G236" s="117" t="s">
        <v>128</v>
      </c>
      <c r="H236" s="83">
        <v>206</v>
      </c>
      <c r="I236" s="92">
        <v>0</v>
      </c>
      <c r="J236" s="92">
        <v>0</v>
      </c>
      <c r="K236" s="92">
        <v>0</v>
      </c>
      <c r="L236" s="92">
        <v>0</v>
      </c>
    </row>
    <row r="237" spans="1:12" ht="14.25" hidden="1" customHeight="1" collapsed="1">
      <c r="A237" s="103">
        <v>3</v>
      </c>
      <c r="B237" s="128">
        <v>2</v>
      </c>
      <c r="C237" s="128">
        <v>1</v>
      </c>
      <c r="D237" s="128">
        <v>1</v>
      </c>
      <c r="E237" s="128">
        <v>2</v>
      </c>
      <c r="F237" s="121">
        <v>2</v>
      </c>
      <c r="G237" s="117" t="s">
        <v>127</v>
      </c>
      <c r="H237" s="83">
        <v>207</v>
      </c>
      <c r="I237" s="92">
        <v>0</v>
      </c>
      <c r="J237" s="92">
        <v>0</v>
      </c>
      <c r="K237" s="92">
        <v>0</v>
      </c>
      <c r="L237" s="92">
        <v>0</v>
      </c>
    </row>
    <row r="238" spans="1:12" ht="14.25" hidden="1" customHeight="1" collapsed="1">
      <c r="A238" s="103">
        <v>3</v>
      </c>
      <c r="B238" s="128">
        <v>2</v>
      </c>
      <c r="C238" s="128">
        <v>1</v>
      </c>
      <c r="D238" s="128">
        <v>1</v>
      </c>
      <c r="E238" s="128">
        <v>3</v>
      </c>
      <c r="F238" s="140"/>
      <c r="G238" s="117" t="s">
        <v>126</v>
      </c>
      <c r="H238" s="83">
        <v>208</v>
      </c>
      <c r="I238" s="100">
        <f>SUM(I239:I240)</f>
        <v>0</v>
      </c>
      <c r="J238" s="100">
        <f>SUM(J239:J240)</f>
        <v>0</v>
      </c>
      <c r="K238" s="100">
        <f>SUM(K239:K240)</f>
        <v>0</v>
      </c>
      <c r="L238" s="100">
        <f>SUM(L239:L240)</f>
        <v>0</v>
      </c>
    </row>
    <row r="239" spans="1:12" ht="14.25" hidden="1" customHeight="1" collapsed="1">
      <c r="A239" s="103">
        <v>3</v>
      </c>
      <c r="B239" s="128">
        <v>2</v>
      </c>
      <c r="C239" s="128">
        <v>1</v>
      </c>
      <c r="D239" s="128">
        <v>1</v>
      </c>
      <c r="E239" s="128">
        <v>3</v>
      </c>
      <c r="F239" s="121">
        <v>1</v>
      </c>
      <c r="G239" s="117" t="s">
        <v>125</v>
      </c>
      <c r="H239" s="83">
        <v>209</v>
      </c>
      <c r="I239" s="92">
        <v>0</v>
      </c>
      <c r="J239" s="92">
        <v>0</v>
      </c>
      <c r="K239" s="92">
        <v>0</v>
      </c>
      <c r="L239" s="92">
        <v>0</v>
      </c>
    </row>
    <row r="240" spans="1:12" ht="14.25" hidden="1" customHeight="1" collapsed="1">
      <c r="A240" s="103">
        <v>3</v>
      </c>
      <c r="B240" s="128">
        <v>2</v>
      </c>
      <c r="C240" s="128">
        <v>1</v>
      </c>
      <c r="D240" s="128">
        <v>1</v>
      </c>
      <c r="E240" s="128">
        <v>3</v>
      </c>
      <c r="F240" s="121">
        <v>2</v>
      </c>
      <c r="G240" s="117" t="s">
        <v>163</v>
      </c>
      <c r="H240" s="83">
        <v>210</v>
      </c>
      <c r="I240" s="92">
        <v>0</v>
      </c>
      <c r="J240" s="92">
        <v>0</v>
      </c>
      <c r="K240" s="92">
        <v>0</v>
      </c>
      <c r="L240" s="92">
        <v>0</v>
      </c>
    </row>
    <row r="241" spans="1:12" ht="27" hidden="1" customHeight="1" collapsed="1">
      <c r="A241" s="96">
        <v>3</v>
      </c>
      <c r="B241" s="95">
        <v>2</v>
      </c>
      <c r="C241" s="95">
        <v>1</v>
      </c>
      <c r="D241" s="95">
        <v>2</v>
      </c>
      <c r="E241" s="95"/>
      <c r="F241" s="94"/>
      <c r="G241" s="93" t="s">
        <v>162</v>
      </c>
      <c r="H241" s="83">
        <v>211</v>
      </c>
      <c r="I241" s="100">
        <f>I242</f>
        <v>0</v>
      </c>
      <c r="J241" s="100">
        <f>J242</f>
        <v>0</v>
      </c>
      <c r="K241" s="100">
        <f>K242</f>
        <v>0</v>
      </c>
      <c r="L241" s="100">
        <f>L242</f>
        <v>0</v>
      </c>
    </row>
    <row r="242" spans="1:12" ht="14.25" hidden="1" customHeight="1" collapsed="1">
      <c r="A242" s="96">
        <v>3</v>
      </c>
      <c r="B242" s="95">
        <v>2</v>
      </c>
      <c r="C242" s="95">
        <v>1</v>
      </c>
      <c r="D242" s="95">
        <v>2</v>
      </c>
      <c r="E242" s="95">
        <v>1</v>
      </c>
      <c r="F242" s="94"/>
      <c r="G242" s="93" t="s">
        <v>162</v>
      </c>
      <c r="H242" s="83">
        <v>212</v>
      </c>
      <c r="I242" s="100">
        <f>SUM(I243:I244)</f>
        <v>0</v>
      </c>
      <c r="J242" s="106">
        <f>SUM(J243:J244)</f>
        <v>0</v>
      </c>
      <c r="K242" s="105">
        <f>SUM(K243:K244)</f>
        <v>0</v>
      </c>
      <c r="L242" s="105">
        <f>SUM(L243:L244)</f>
        <v>0</v>
      </c>
    </row>
    <row r="243" spans="1:12" ht="27" hidden="1" customHeight="1" collapsed="1">
      <c r="A243" s="103">
        <v>3</v>
      </c>
      <c r="B243" s="122">
        <v>2</v>
      </c>
      <c r="C243" s="128">
        <v>1</v>
      </c>
      <c r="D243" s="128">
        <v>2</v>
      </c>
      <c r="E243" s="128">
        <v>1</v>
      </c>
      <c r="F243" s="121">
        <v>1</v>
      </c>
      <c r="G243" s="117" t="s">
        <v>161</v>
      </c>
      <c r="H243" s="83">
        <v>213</v>
      </c>
      <c r="I243" s="92">
        <v>0</v>
      </c>
      <c r="J243" s="92">
        <v>0</v>
      </c>
      <c r="K243" s="92">
        <v>0</v>
      </c>
      <c r="L243" s="92">
        <v>0</v>
      </c>
    </row>
    <row r="244" spans="1:12" ht="25.5" hidden="1" customHeight="1" collapsed="1">
      <c r="A244" s="96">
        <v>3</v>
      </c>
      <c r="B244" s="95">
        <v>2</v>
      </c>
      <c r="C244" s="95">
        <v>1</v>
      </c>
      <c r="D244" s="95">
        <v>2</v>
      </c>
      <c r="E244" s="95">
        <v>1</v>
      </c>
      <c r="F244" s="94">
        <v>2</v>
      </c>
      <c r="G244" s="93" t="s">
        <v>160</v>
      </c>
      <c r="H244" s="83">
        <v>214</v>
      </c>
      <c r="I244" s="92">
        <v>0</v>
      </c>
      <c r="J244" s="92">
        <v>0</v>
      </c>
      <c r="K244" s="92">
        <v>0</v>
      </c>
      <c r="L244" s="92">
        <v>0</v>
      </c>
    </row>
    <row r="245" spans="1:12" ht="26.25" hidden="1" customHeight="1" collapsed="1">
      <c r="A245" s="113">
        <v>3</v>
      </c>
      <c r="B245" s="112">
        <v>2</v>
      </c>
      <c r="C245" s="112">
        <v>1</v>
      </c>
      <c r="D245" s="112">
        <v>3</v>
      </c>
      <c r="E245" s="112"/>
      <c r="F245" s="111"/>
      <c r="G245" s="138" t="s">
        <v>159</v>
      </c>
      <c r="H245" s="83">
        <v>215</v>
      </c>
      <c r="I245" s="110">
        <f>I246</f>
        <v>0</v>
      </c>
      <c r="J245" s="109">
        <f>J246</f>
        <v>0</v>
      </c>
      <c r="K245" s="108">
        <f>K246</f>
        <v>0</v>
      </c>
      <c r="L245" s="108">
        <f>L246</f>
        <v>0</v>
      </c>
    </row>
    <row r="246" spans="1:12" ht="29.25" hidden="1" customHeight="1" collapsed="1">
      <c r="A246" s="96">
        <v>3</v>
      </c>
      <c r="B246" s="95">
        <v>2</v>
      </c>
      <c r="C246" s="95">
        <v>1</v>
      </c>
      <c r="D246" s="95">
        <v>3</v>
      </c>
      <c r="E246" s="95">
        <v>1</v>
      </c>
      <c r="F246" s="94"/>
      <c r="G246" s="138" t="s">
        <v>159</v>
      </c>
      <c r="H246" s="83">
        <v>216</v>
      </c>
      <c r="I246" s="100">
        <f>I247+I248</f>
        <v>0</v>
      </c>
      <c r="J246" s="100">
        <f>J247+J248</f>
        <v>0</v>
      </c>
      <c r="K246" s="100">
        <f>K247+K248</f>
        <v>0</v>
      </c>
      <c r="L246" s="100">
        <f>L247+L248</f>
        <v>0</v>
      </c>
    </row>
    <row r="247" spans="1:12" ht="30" hidden="1" customHeight="1" collapsed="1">
      <c r="A247" s="96">
        <v>3</v>
      </c>
      <c r="B247" s="95">
        <v>2</v>
      </c>
      <c r="C247" s="95">
        <v>1</v>
      </c>
      <c r="D247" s="95">
        <v>3</v>
      </c>
      <c r="E247" s="95">
        <v>1</v>
      </c>
      <c r="F247" s="94">
        <v>1</v>
      </c>
      <c r="G247" s="93" t="s">
        <v>158</v>
      </c>
      <c r="H247" s="83">
        <v>217</v>
      </c>
      <c r="I247" s="92">
        <v>0</v>
      </c>
      <c r="J247" s="92">
        <v>0</v>
      </c>
      <c r="K247" s="92">
        <v>0</v>
      </c>
      <c r="L247" s="92">
        <v>0</v>
      </c>
    </row>
    <row r="248" spans="1:12" ht="27.75" hidden="1" customHeight="1" collapsed="1">
      <c r="A248" s="96">
        <v>3</v>
      </c>
      <c r="B248" s="95">
        <v>2</v>
      </c>
      <c r="C248" s="95">
        <v>1</v>
      </c>
      <c r="D248" s="95">
        <v>3</v>
      </c>
      <c r="E248" s="95">
        <v>1</v>
      </c>
      <c r="F248" s="94">
        <v>2</v>
      </c>
      <c r="G248" s="93" t="s">
        <v>157</v>
      </c>
      <c r="H248" s="83">
        <v>218</v>
      </c>
      <c r="I248" s="99">
        <v>0</v>
      </c>
      <c r="J248" s="139">
        <v>0</v>
      </c>
      <c r="K248" s="99">
        <v>0</v>
      </c>
      <c r="L248" s="99">
        <v>0</v>
      </c>
    </row>
    <row r="249" spans="1:12" ht="12" hidden="1" customHeight="1" collapsed="1">
      <c r="A249" s="96">
        <v>3</v>
      </c>
      <c r="B249" s="95">
        <v>2</v>
      </c>
      <c r="C249" s="95">
        <v>1</v>
      </c>
      <c r="D249" s="95">
        <v>4</v>
      </c>
      <c r="E249" s="95"/>
      <c r="F249" s="94"/>
      <c r="G249" s="93" t="s">
        <v>156</v>
      </c>
      <c r="H249" s="83">
        <v>219</v>
      </c>
      <c r="I249" s="100">
        <f>I250</f>
        <v>0</v>
      </c>
      <c r="J249" s="105">
        <f>J250</f>
        <v>0</v>
      </c>
      <c r="K249" s="100">
        <f>K250</f>
        <v>0</v>
      </c>
      <c r="L249" s="105">
        <f>L250</f>
        <v>0</v>
      </c>
    </row>
    <row r="250" spans="1:12" ht="14.25" hidden="1" customHeight="1" collapsed="1">
      <c r="A250" s="113">
        <v>3</v>
      </c>
      <c r="B250" s="112">
        <v>2</v>
      </c>
      <c r="C250" s="112">
        <v>1</v>
      </c>
      <c r="D250" s="112">
        <v>4</v>
      </c>
      <c r="E250" s="112">
        <v>1</v>
      </c>
      <c r="F250" s="111"/>
      <c r="G250" s="138" t="s">
        <v>156</v>
      </c>
      <c r="H250" s="83">
        <v>220</v>
      </c>
      <c r="I250" s="110">
        <f>SUM(I251:I252)</f>
        <v>0</v>
      </c>
      <c r="J250" s="109">
        <f>SUM(J251:J252)</f>
        <v>0</v>
      </c>
      <c r="K250" s="108">
        <f>SUM(K251:K252)</f>
        <v>0</v>
      </c>
      <c r="L250" s="108">
        <f>SUM(L251:L252)</f>
        <v>0</v>
      </c>
    </row>
    <row r="251" spans="1:12" ht="25.5" hidden="1" customHeight="1" collapsed="1">
      <c r="A251" s="96">
        <v>3</v>
      </c>
      <c r="B251" s="95">
        <v>2</v>
      </c>
      <c r="C251" s="95">
        <v>1</v>
      </c>
      <c r="D251" s="95">
        <v>4</v>
      </c>
      <c r="E251" s="95">
        <v>1</v>
      </c>
      <c r="F251" s="94">
        <v>1</v>
      </c>
      <c r="G251" s="93" t="s">
        <v>155</v>
      </c>
      <c r="H251" s="83">
        <v>221</v>
      </c>
      <c r="I251" s="92">
        <v>0</v>
      </c>
      <c r="J251" s="92">
        <v>0</v>
      </c>
      <c r="K251" s="92">
        <v>0</v>
      </c>
      <c r="L251" s="92">
        <v>0</v>
      </c>
    </row>
    <row r="252" spans="1:12" ht="18.75" hidden="1" customHeight="1" collapsed="1">
      <c r="A252" s="96">
        <v>3</v>
      </c>
      <c r="B252" s="95">
        <v>2</v>
      </c>
      <c r="C252" s="95">
        <v>1</v>
      </c>
      <c r="D252" s="95">
        <v>4</v>
      </c>
      <c r="E252" s="95">
        <v>1</v>
      </c>
      <c r="F252" s="94">
        <v>2</v>
      </c>
      <c r="G252" s="93" t="s">
        <v>154</v>
      </c>
      <c r="H252" s="83">
        <v>222</v>
      </c>
      <c r="I252" s="92">
        <v>0</v>
      </c>
      <c r="J252" s="92">
        <v>0</v>
      </c>
      <c r="K252" s="92">
        <v>0</v>
      </c>
      <c r="L252" s="92">
        <v>0</v>
      </c>
    </row>
    <row r="253" spans="1:12" hidden="1" collapsed="1">
      <c r="A253" s="96">
        <v>3</v>
      </c>
      <c r="B253" s="95">
        <v>2</v>
      </c>
      <c r="C253" s="95">
        <v>1</v>
      </c>
      <c r="D253" s="95">
        <v>5</v>
      </c>
      <c r="E253" s="95"/>
      <c r="F253" s="94"/>
      <c r="G253" s="93" t="s">
        <v>153</v>
      </c>
      <c r="H253" s="83">
        <v>223</v>
      </c>
      <c r="I253" s="100">
        <f t="shared" ref="I253:L254" si="25">I254</f>
        <v>0</v>
      </c>
      <c r="J253" s="106">
        <f t="shared" si="25"/>
        <v>0</v>
      </c>
      <c r="K253" s="105">
        <f t="shared" si="25"/>
        <v>0</v>
      </c>
      <c r="L253" s="105">
        <f t="shared" si="25"/>
        <v>0</v>
      </c>
    </row>
    <row r="254" spans="1:12" ht="16.5" hidden="1" customHeight="1" collapsed="1">
      <c r="A254" s="96">
        <v>3</v>
      </c>
      <c r="B254" s="95">
        <v>2</v>
      </c>
      <c r="C254" s="95">
        <v>1</v>
      </c>
      <c r="D254" s="95">
        <v>5</v>
      </c>
      <c r="E254" s="95">
        <v>1</v>
      </c>
      <c r="F254" s="94"/>
      <c r="G254" s="93" t="s">
        <v>153</v>
      </c>
      <c r="H254" s="83">
        <v>224</v>
      </c>
      <c r="I254" s="105">
        <f t="shared" si="25"/>
        <v>0</v>
      </c>
      <c r="J254" s="106">
        <f t="shared" si="25"/>
        <v>0</v>
      </c>
      <c r="K254" s="105">
        <f t="shared" si="25"/>
        <v>0</v>
      </c>
      <c r="L254" s="105">
        <f t="shared" si="25"/>
        <v>0</v>
      </c>
    </row>
    <row r="255" spans="1:12" hidden="1" collapsed="1">
      <c r="A255" s="122">
        <v>3</v>
      </c>
      <c r="B255" s="128">
        <v>2</v>
      </c>
      <c r="C255" s="128">
        <v>1</v>
      </c>
      <c r="D255" s="128">
        <v>5</v>
      </c>
      <c r="E255" s="128">
        <v>1</v>
      </c>
      <c r="F255" s="121">
        <v>1</v>
      </c>
      <c r="G255" s="93" t="s">
        <v>153</v>
      </c>
      <c r="H255" s="83">
        <v>225</v>
      </c>
      <c r="I255" s="99">
        <v>0</v>
      </c>
      <c r="J255" s="99">
        <v>0</v>
      </c>
      <c r="K255" s="99">
        <v>0</v>
      </c>
      <c r="L255" s="99">
        <v>0</v>
      </c>
    </row>
    <row r="256" spans="1:12" hidden="1" collapsed="1">
      <c r="A256" s="96">
        <v>3</v>
      </c>
      <c r="B256" s="95">
        <v>2</v>
      </c>
      <c r="C256" s="95">
        <v>1</v>
      </c>
      <c r="D256" s="95">
        <v>6</v>
      </c>
      <c r="E256" s="95"/>
      <c r="F256" s="94"/>
      <c r="G256" s="93" t="s">
        <v>113</v>
      </c>
      <c r="H256" s="83">
        <v>226</v>
      </c>
      <c r="I256" s="100">
        <f t="shared" ref="I256:L257" si="26">I257</f>
        <v>0</v>
      </c>
      <c r="J256" s="106">
        <f t="shared" si="26"/>
        <v>0</v>
      </c>
      <c r="K256" s="105">
        <f t="shared" si="26"/>
        <v>0</v>
      </c>
      <c r="L256" s="105">
        <f t="shared" si="26"/>
        <v>0</v>
      </c>
    </row>
    <row r="257" spans="1:12" hidden="1" collapsed="1">
      <c r="A257" s="96">
        <v>3</v>
      </c>
      <c r="B257" s="96">
        <v>2</v>
      </c>
      <c r="C257" s="95">
        <v>1</v>
      </c>
      <c r="D257" s="95">
        <v>6</v>
      </c>
      <c r="E257" s="95">
        <v>1</v>
      </c>
      <c r="F257" s="94"/>
      <c r="G257" s="93" t="s">
        <v>113</v>
      </c>
      <c r="H257" s="83">
        <v>227</v>
      </c>
      <c r="I257" s="100">
        <f t="shared" si="26"/>
        <v>0</v>
      </c>
      <c r="J257" s="106">
        <f t="shared" si="26"/>
        <v>0</v>
      </c>
      <c r="K257" s="105">
        <f t="shared" si="26"/>
        <v>0</v>
      </c>
      <c r="L257" s="105">
        <f t="shared" si="26"/>
        <v>0</v>
      </c>
    </row>
    <row r="258" spans="1:12" ht="15.75" hidden="1" customHeight="1" collapsed="1">
      <c r="A258" s="113">
        <v>3</v>
      </c>
      <c r="B258" s="113">
        <v>2</v>
      </c>
      <c r="C258" s="95">
        <v>1</v>
      </c>
      <c r="D258" s="95">
        <v>6</v>
      </c>
      <c r="E258" s="95">
        <v>1</v>
      </c>
      <c r="F258" s="94">
        <v>1</v>
      </c>
      <c r="G258" s="93" t="s">
        <v>113</v>
      </c>
      <c r="H258" s="83">
        <v>228</v>
      </c>
      <c r="I258" s="99">
        <v>0</v>
      </c>
      <c r="J258" s="99">
        <v>0</v>
      </c>
      <c r="K258" s="99">
        <v>0</v>
      </c>
      <c r="L258" s="99">
        <v>0</v>
      </c>
    </row>
    <row r="259" spans="1:12" ht="13.5" hidden="1" customHeight="1" collapsed="1">
      <c r="A259" s="96">
        <v>3</v>
      </c>
      <c r="B259" s="96">
        <v>2</v>
      </c>
      <c r="C259" s="95">
        <v>1</v>
      </c>
      <c r="D259" s="95">
        <v>7</v>
      </c>
      <c r="E259" s="95"/>
      <c r="F259" s="94"/>
      <c r="G259" s="93" t="s">
        <v>141</v>
      </c>
      <c r="H259" s="83">
        <v>229</v>
      </c>
      <c r="I259" s="100">
        <f>I260</f>
        <v>0</v>
      </c>
      <c r="J259" s="106">
        <f>J260</f>
        <v>0</v>
      </c>
      <c r="K259" s="105">
        <f>K260</f>
        <v>0</v>
      </c>
      <c r="L259" s="105">
        <f>L260</f>
        <v>0</v>
      </c>
    </row>
    <row r="260" spans="1:12" hidden="1" collapsed="1">
      <c r="A260" s="96">
        <v>3</v>
      </c>
      <c r="B260" s="95">
        <v>2</v>
      </c>
      <c r="C260" s="95">
        <v>1</v>
      </c>
      <c r="D260" s="95">
        <v>7</v>
      </c>
      <c r="E260" s="95">
        <v>1</v>
      </c>
      <c r="F260" s="94"/>
      <c r="G260" s="93" t="s">
        <v>141</v>
      </c>
      <c r="H260" s="83">
        <v>230</v>
      </c>
      <c r="I260" s="100">
        <f>I261+I262</f>
        <v>0</v>
      </c>
      <c r="J260" s="100">
        <f>J261+J262</f>
        <v>0</v>
      </c>
      <c r="K260" s="100">
        <f>K261+K262</f>
        <v>0</v>
      </c>
      <c r="L260" s="100">
        <f>L261+L262</f>
        <v>0</v>
      </c>
    </row>
    <row r="261" spans="1:12" ht="27" hidden="1" customHeight="1" collapsed="1">
      <c r="A261" s="96">
        <v>3</v>
      </c>
      <c r="B261" s="95">
        <v>2</v>
      </c>
      <c r="C261" s="95">
        <v>1</v>
      </c>
      <c r="D261" s="95">
        <v>7</v>
      </c>
      <c r="E261" s="95">
        <v>1</v>
      </c>
      <c r="F261" s="94">
        <v>1</v>
      </c>
      <c r="G261" s="93" t="s">
        <v>140</v>
      </c>
      <c r="H261" s="83">
        <v>231</v>
      </c>
      <c r="I261" s="129">
        <v>0</v>
      </c>
      <c r="J261" s="92">
        <v>0</v>
      </c>
      <c r="K261" s="92">
        <v>0</v>
      </c>
      <c r="L261" s="92">
        <v>0</v>
      </c>
    </row>
    <row r="262" spans="1:12" ht="24.75" hidden="1" customHeight="1" collapsed="1">
      <c r="A262" s="96">
        <v>3</v>
      </c>
      <c r="B262" s="95">
        <v>2</v>
      </c>
      <c r="C262" s="95">
        <v>1</v>
      </c>
      <c r="D262" s="95">
        <v>7</v>
      </c>
      <c r="E262" s="95">
        <v>1</v>
      </c>
      <c r="F262" s="94">
        <v>2</v>
      </c>
      <c r="G262" s="93" t="s">
        <v>139</v>
      </c>
      <c r="H262" s="83">
        <v>232</v>
      </c>
      <c r="I262" s="92">
        <v>0</v>
      </c>
      <c r="J262" s="92">
        <v>0</v>
      </c>
      <c r="K262" s="92">
        <v>0</v>
      </c>
      <c r="L262" s="92">
        <v>0</v>
      </c>
    </row>
    <row r="263" spans="1:12" ht="38.25" hidden="1" customHeight="1" collapsed="1">
      <c r="A263" s="96">
        <v>3</v>
      </c>
      <c r="B263" s="95">
        <v>2</v>
      </c>
      <c r="C263" s="95">
        <v>2</v>
      </c>
      <c r="D263" s="137"/>
      <c r="E263" s="137"/>
      <c r="F263" s="136"/>
      <c r="G263" s="93" t="s">
        <v>152</v>
      </c>
      <c r="H263" s="83">
        <v>233</v>
      </c>
      <c r="I263" s="100">
        <f>SUM(I264+I273+I277+I281+I285+I288+I291)</f>
        <v>0</v>
      </c>
      <c r="J263" s="106">
        <f>SUM(J264+J273+J277+J281+J285+J288+J291)</f>
        <v>0</v>
      </c>
      <c r="K263" s="105">
        <f>SUM(K264+K273+K277+K281+K285+K288+K291)</f>
        <v>0</v>
      </c>
      <c r="L263" s="105">
        <f>SUM(L264+L273+L277+L281+L285+L288+L291)</f>
        <v>0</v>
      </c>
    </row>
    <row r="264" spans="1:12" hidden="1" collapsed="1">
      <c r="A264" s="96">
        <v>3</v>
      </c>
      <c r="B264" s="95">
        <v>2</v>
      </c>
      <c r="C264" s="95">
        <v>2</v>
      </c>
      <c r="D264" s="95">
        <v>1</v>
      </c>
      <c r="E264" s="95"/>
      <c r="F264" s="94"/>
      <c r="G264" s="93" t="s">
        <v>136</v>
      </c>
      <c r="H264" s="83">
        <v>234</v>
      </c>
      <c r="I264" s="100">
        <f>I265</f>
        <v>0</v>
      </c>
      <c r="J264" s="100">
        <f>J265</f>
        <v>0</v>
      </c>
      <c r="K264" s="100">
        <f>K265</f>
        <v>0</v>
      </c>
      <c r="L264" s="100">
        <f>L265</f>
        <v>0</v>
      </c>
    </row>
    <row r="265" spans="1:12" hidden="1" collapsed="1">
      <c r="A265" s="97">
        <v>3</v>
      </c>
      <c r="B265" s="96">
        <v>2</v>
      </c>
      <c r="C265" s="95">
        <v>2</v>
      </c>
      <c r="D265" s="95">
        <v>1</v>
      </c>
      <c r="E265" s="95">
        <v>1</v>
      </c>
      <c r="F265" s="94"/>
      <c r="G265" s="93" t="s">
        <v>130</v>
      </c>
      <c r="H265" s="83">
        <v>235</v>
      </c>
      <c r="I265" s="100">
        <f>SUM(I266)</f>
        <v>0</v>
      </c>
      <c r="J265" s="100">
        <f>SUM(J266)</f>
        <v>0</v>
      </c>
      <c r="K265" s="100">
        <f>SUM(K266)</f>
        <v>0</v>
      </c>
      <c r="L265" s="100">
        <f>SUM(L266)</f>
        <v>0</v>
      </c>
    </row>
    <row r="266" spans="1:12" hidden="1" collapsed="1">
      <c r="A266" s="97">
        <v>3</v>
      </c>
      <c r="B266" s="96">
        <v>2</v>
      </c>
      <c r="C266" s="95">
        <v>2</v>
      </c>
      <c r="D266" s="95">
        <v>1</v>
      </c>
      <c r="E266" s="95">
        <v>1</v>
      </c>
      <c r="F266" s="94">
        <v>1</v>
      </c>
      <c r="G266" s="93" t="s">
        <v>130</v>
      </c>
      <c r="H266" s="83">
        <v>236</v>
      </c>
      <c r="I266" s="92">
        <v>0</v>
      </c>
      <c r="J266" s="92">
        <v>0</v>
      </c>
      <c r="K266" s="92">
        <v>0</v>
      </c>
      <c r="L266" s="92">
        <v>0</v>
      </c>
    </row>
    <row r="267" spans="1:12" ht="15" hidden="1" customHeight="1" collapsed="1">
      <c r="A267" s="97">
        <v>3</v>
      </c>
      <c r="B267" s="96">
        <v>2</v>
      </c>
      <c r="C267" s="95">
        <v>2</v>
      </c>
      <c r="D267" s="95">
        <v>1</v>
      </c>
      <c r="E267" s="95">
        <v>2</v>
      </c>
      <c r="F267" s="94"/>
      <c r="G267" s="93" t="s">
        <v>129</v>
      </c>
      <c r="H267" s="83">
        <v>237</v>
      </c>
      <c r="I267" s="100">
        <f>SUM(I268:I269)</f>
        <v>0</v>
      </c>
      <c r="J267" s="100">
        <f>SUM(J268:J269)</f>
        <v>0</v>
      </c>
      <c r="K267" s="100">
        <f>SUM(K268:K269)</f>
        <v>0</v>
      </c>
      <c r="L267" s="100">
        <f>SUM(L268:L269)</f>
        <v>0</v>
      </c>
    </row>
    <row r="268" spans="1:12" ht="15" hidden="1" customHeight="1" collapsed="1">
      <c r="A268" s="97">
        <v>3</v>
      </c>
      <c r="B268" s="96">
        <v>2</v>
      </c>
      <c r="C268" s="95">
        <v>2</v>
      </c>
      <c r="D268" s="95">
        <v>1</v>
      </c>
      <c r="E268" s="95">
        <v>2</v>
      </c>
      <c r="F268" s="94">
        <v>1</v>
      </c>
      <c r="G268" s="93" t="s">
        <v>128</v>
      </c>
      <c r="H268" s="83">
        <v>238</v>
      </c>
      <c r="I268" s="92">
        <v>0</v>
      </c>
      <c r="J268" s="129">
        <v>0</v>
      </c>
      <c r="K268" s="92">
        <v>0</v>
      </c>
      <c r="L268" s="92">
        <v>0</v>
      </c>
    </row>
    <row r="269" spans="1:12" ht="15" hidden="1" customHeight="1" collapsed="1">
      <c r="A269" s="97">
        <v>3</v>
      </c>
      <c r="B269" s="96">
        <v>2</v>
      </c>
      <c r="C269" s="95">
        <v>2</v>
      </c>
      <c r="D269" s="95">
        <v>1</v>
      </c>
      <c r="E269" s="95">
        <v>2</v>
      </c>
      <c r="F269" s="94">
        <v>2</v>
      </c>
      <c r="G269" s="93" t="s">
        <v>127</v>
      </c>
      <c r="H269" s="83">
        <v>239</v>
      </c>
      <c r="I269" s="92">
        <v>0</v>
      </c>
      <c r="J269" s="129">
        <v>0</v>
      </c>
      <c r="K269" s="92">
        <v>0</v>
      </c>
      <c r="L269" s="92">
        <v>0</v>
      </c>
    </row>
    <row r="270" spans="1:12" ht="15" hidden="1" customHeight="1" collapsed="1">
      <c r="A270" s="97">
        <v>3</v>
      </c>
      <c r="B270" s="96">
        <v>2</v>
      </c>
      <c r="C270" s="95">
        <v>2</v>
      </c>
      <c r="D270" s="95">
        <v>1</v>
      </c>
      <c r="E270" s="95">
        <v>3</v>
      </c>
      <c r="F270" s="94"/>
      <c r="G270" s="93" t="s">
        <v>126</v>
      </c>
      <c r="H270" s="83">
        <v>240</v>
      </c>
      <c r="I270" s="100">
        <f>SUM(I271:I272)</f>
        <v>0</v>
      </c>
      <c r="J270" s="100">
        <f>SUM(J271:J272)</f>
        <v>0</v>
      </c>
      <c r="K270" s="100">
        <f>SUM(K271:K272)</f>
        <v>0</v>
      </c>
      <c r="L270" s="100">
        <f>SUM(L271:L272)</f>
        <v>0</v>
      </c>
    </row>
    <row r="271" spans="1:12" ht="15" hidden="1" customHeight="1" collapsed="1">
      <c r="A271" s="97">
        <v>3</v>
      </c>
      <c r="B271" s="96">
        <v>2</v>
      </c>
      <c r="C271" s="95">
        <v>2</v>
      </c>
      <c r="D271" s="95">
        <v>1</v>
      </c>
      <c r="E271" s="95">
        <v>3</v>
      </c>
      <c r="F271" s="94">
        <v>1</v>
      </c>
      <c r="G271" s="93" t="s">
        <v>125</v>
      </c>
      <c r="H271" s="83">
        <v>241</v>
      </c>
      <c r="I271" s="92">
        <v>0</v>
      </c>
      <c r="J271" s="129">
        <v>0</v>
      </c>
      <c r="K271" s="92">
        <v>0</v>
      </c>
      <c r="L271" s="92">
        <v>0</v>
      </c>
    </row>
    <row r="272" spans="1:12" ht="15" hidden="1" customHeight="1" collapsed="1">
      <c r="A272" s="97">
        <v>3</v>
      </c>
      <c r="B272" s="96">
        <v>2</v>
      </c>
      <c r="C272" s="95">
        <v>2</v>
      </c>
      <c r="D272" s="95">
        <v>1</v>
      </c>
      <c r="E272" s="95">
        <v>3</v>
      </c>
      <c r="F272" s="94">
        <v>2</v>
      </c>
      <c r="G272" s="93" t="s">
        <v>124</v>
      </c>
      <c r="H272" s="83">
        <v>242</v>
      </c>
      <c r="I272" s="92">
        <v>0</v>
      </c>
      <c r="J272" s="129">
        <v>0</v>
      </c>
      <c r="K272" s="92">
        <v>0</v>
      </c>
      <c r="L272" s="92">
        <v>0</v>
      </c>
    </row>
    <row r="273" spans="1:12" ht="25.5" hidden="1" customHeight="1" collapsed="1">
      <c r="A273" s="97">
        <v>3</v>
      </c>
      <c r="B273" s="96">
        <v>2</v>
      </c>
      <c r="C273" s="95">
        <v>2</v>
      </c>
      <c r="D273" s="95">
        <v>2</v>
      </c>
      <c r="E273" s="95"/>
      <c r="F273" s="94"/>
      <c r="G273" s="93" t="s">
        <v>151</v>
      </c>
      <c r="H273" s="83">
        <v>243</v>
      </c>
      <c r="I273" s="100">
        <f>I274</f>
        <v>0</v>
      </c>
      <c r="J273" s="105">
        <f>J274</f>
        <v>0</v>
      </c>
      <c r="K273" s="100">
        <f>K274</f>
        <v>0</v>
      </c>
      <c r="L273" s="105">
        <f>L274</f>
        <v>0</v>
      </c>
    </row>
    <row r="274" spans="1:12" ht="20.25" hidden="1" customHeight="1" collapsed="1">
      <c r="A274" s="96">
        <v>3</v>
      </c>
      <c r="B274" s="95">
        <v>2</v>
      </c>
      <c r="C274" s="112">
        <v>2</v>
      </c>
      <c r="D274" s="112">
        <v>2</v>
      </c>
      <c r="E274" s="112">
        <v>1</v>
      </c>
      <c r="F274" s="111"/>
      <c r="G274" s="93" t="s">
        <v>151</v>
      </c>
      <c r="H274" s="83">
        <v>244</v>
      </c>
      <c r="I274" s="110">
        <f>SUM(I275:I276)</f>
        <v>0</v>
      </c>
      <c r="J274" s="109">
        <f>SUM(J275:J276)</f>
        <v>0</v>
      </c>
      <c r="K274" s="108">
        <f>SUM(K275:K276)</f>
        <v>0</v>
      </c>
      <c r="L274" s="108">
        <f>SUM(L275:L276)</f>
        <v>0</v>
      </c>
    </row>
    <row r="275" spans="1:12" ht="25.5" hidden="1" customHeight="1" collapsed="1">
      <c r="A275" s="96">
        <v>3</v>
      </c>
      <c r="B275" s="95">
        <v>2</v>
      </c>
      <c r="C275" s="95">
        <v>2</v>
      </c>
      <c r="D275" s="95">
        <v>2</v>
      </c>
      <c r="E275" s="95">
        <v>1</v>
      </c>
      <c r="F275" s="94">
        <v>1</v>
      </c>
      <c r="G275" s="93" t="s">
        <v>150</v>
      </c>
      <c r="H275" s="83">
        <v>245</v>
      </c>
      <c r="I275" s="92">
        <v>0</v>
      </c>
      <c r="J275" s="92">
        <v>0</v>
      </c>
      <c r="K275" s="92">
        <v>0</v>
      </c>
      <c r="L275" s="92">
        <v>0</v>
      </c>
    </row>
    <row r="276" spans="1:12" ht="25.5" hidden="1" customHeight="1" collapsed="1">
      <c r="A276" s="96">
        <v>3</v>
      </c>
      <c r="B276" s="95">
        <v>2</v>
      </c>
      <c r="C276" s="95">
        <v>2</v>
      </c>
      <c r="D276" s="95">
        <v>2</v>
      </c>
      <c r="E276" s="95">
        <v>1</v>
      </c>
      <c r="F276" s="94">
        <v>2</v>
      </c>
      <c r="G276" s="97" t="s">
        <v>149</v>
      </c>
      <c r="H276" s="83">
        <v>246</v>
      </c>
      <c r="I276" s="92">
        <v>0</v>
      </c>
      <c r="J276" s="92">
        <v>0</v>
      </c>
      <c r="K276" s="92">
        <v>0</v>
      </c>
      <c r="L276" s="92">
        <v>0</v>
      </c>
    </row>
    <row r="277" spans="1:12" ht="25.5" hidden="1" customHeight="1" collapsed="1">
      <c r="A277" s="96">
        <v>3</v>
      </c>
      <c r="B277" s="95">
        <v>2</v>
      </c>
      <c r="C277" s="95">
        <v>2</v>
      </c>
      <c r="D277" s="95">
        <v>3</v>
      </c>
      <c r="E277" s="95"/>
      <c r="F277" s="94"/>
      <c r="G277" s="93" t="s">
        <v>148</v>
      </c>
      <c r="H277" s="83">
        <v>247</v>
      </c>
      <c r="I277" s="100">
        <f>I278</f>
        <v>0</v>
      </c>
      <c r="J277" s="106">
        <f>J278</f>
        <v>0</v>
      </c>
      <c r="K277" s="105">
        <f>K278</f>
        <v>0</v>
      </c>
      <c r="L277" s="105">
        <f>L278</f>
        <v>0</v>
      </c>
    </row>
    <row r="278" spans="1:12" ht="30" hidden="1" customHeight="1" collapsed="1">
      <c r="A278" s="113">
        <v>3</v>
      </c>
      <c r="B278" s="95">
        <v>2</v>
      </c>
      <c r="C278" s="95">
        <v>2</v>
      </c>
      <c r="D278" s="95">
        <v>3</v>
      </c>
      <c r="E278" s="95">
        <v>1</v>
      </c>
      <c r="F278" s="94"/>
      <c r="G278" s="93" t="s">
        <v>148</v>
      </c>
      <c r="H278" s="83">
        <v>248</v>
      </c>
      <c r="I278" s="100">
        <f>I279+I280</f>
        <v>0</v>
      </c>
      <c r="J278" s="100">
        <f>J279+J280</f>
        <v>0</v>
      </c>
      <c r="K278" s="100">
        <f>K279+K280</f>
        <v>0</v>
      </c>
      <c r="L278" s="100">
        <f>L279+L280</f>
        <v>0</v>
      </c>
    </row>
    <row r="279" spans="1:12" ht="31.5" hidden="1" customHeight="1" collapsed="1">
      <c r="A279" s="113">
        <v>3</v>
      </c>
      <c r="B279" s="95">
        <v>2</v>
      </c>
      <c r="C279" s="95">
        <v>2</v>
      </c>
      <c r="D279" s="95">
        <v>3</v>
      </c>
      <c r="E279" s="95">
        <v>1</v>
      </c>
      <c r="F279" s="94">
        <v>1</v>
      </c>
      <c r="G279" s="93" t="s">
        <v>147</v>
      </c>
      <c r="H279" s="83">
        <v>249</v>
      </c>
      <c r="I279" s="92">
        <v>0</v>
      </c>
      <c r="J279" s="92">
        <v>0</v>
      </c>
      <c r="K279" s="92">
        <v>0</v>
      </c>
      <c r="L279" s="92">
        <v>0</v>
      </c>
    </row>
    <row r="280" spans="1:12" ht="25.5" hidden="1" customHeight="1" collapsed="1">
      <c r="A280" s="113">
        <v>3</v>
      </c>
      <c r="B280" s="95">
        <v>2</v>
      </c>
      <c r="C280" s="95">
        <v>2</v>
      </c>
      <c r="D280" s="95">
        <v>3</v>
      </c>
      <c r="E280" s="95">
        <v>1</v>
      </c>
      <c r="F280" s="94">
        <v>2</v>
      </c>
      <c r="G280" s="93" t="s">
        <v>146</v>
      </c>
      <c r="H280" s="83">
        <v>250</v>
      </c>
      <c r="I280" s="92">
        <v>0</v>
      </c>
      <c r="J280" s="92">
        <v>0</v>
      </c>
      <c r="K280" s="92">
        <v>0</v>
      </c>
      <c r="L280" s="92">
        <v>0</v>
      </c>
    </row>
    <row r="281" spans="1:12" ht="22.5" hidden="1" customHeight="1" collapsed="1">
      <c r="A281" s="96">
        <v>3</v>
      </c>
      <c r="B281" s="95">
        <v>2</v>
      </c>
      <c r="C281" s="95">
        <v>2</v>
      </c>
      <c r="D281" s="95">
        <v>4</v>
      </c>
      <c r="E281" s="95"/>
      <c r="F281" s="94"/>
      <c r="G281" s="93" t="s">
        <v>145</v>
      </c>
      <c r="H281" s="83">
        <v>251</v>
      </c>
      <c r="I281" s="100">
        <f>I282</f>
        <v>0</v>
      </c>
      <c r="J281" s="106">
        <f>J282</f>
        <v>0</v>
      </c>
      <c r="K281" s="105">
        <f>K282</f>
        <v>0</v>
      </c>
      <c r="L281" s="105">
        <f>L282</f>
        <v>0</v>
      </c>
    </row>
    <row r="282" spans="1:12" hidden="1" collapsed="1">
      <c r="A282" s="96">
        <v>3</v>
      </c>
      <c r="B282" s="95">
        <v>2</v>
      </c>
      <c r="C282" s="95">
        <v>2</v>
      </c>
      <c r="D282" s="95">
        <v>4</v>
      </c>
      <c r="E282" s="95">
        <v>1</v>
      </c>
      <c r="F282" s="94"/>
      <c r="G282" s="93" t="s">
        <v>145</v>
      </c>
      <c r="H282" s="83">
        <v>252</v>
      </c>
      <c r="I282" s="100">
        <f>SUM(I283:I284)</f>
        <v>0</v>
      </c>
      <c r="J282" s="106">
        <f>SUM(J283:J284)</f>
        <v>0</v>
      </c>
      <c r="K282" s="105">
        <f>SUM(K283:K284)</f>
        <v>0</v>
      </c>
      <c r="L282" s="105">
        <f>SUM(L283:L284)</f>
        <v>0</v>
      </c>
    </row>
    <row r="283" spans="1:12" ht="30.75" hidden="1" customHeight="1" collapsed="1">
      <c r="A283" s="96">
        <v>3</v>
      </c>
      <c r="B283" s="95">
        <v>2</v>
      </c>
      <c r="C283" s="95">
        <v>2</v>
      </c>
      <c r="D283" s="95">
        <v>4</v>
      </c>
      <c r="E283" s="95">
        <v>1</v>
      </c>
      <c r="F283" s="94">
        <v>1</v>
      </c>
      <c r="G283" s="93" t="s">
        <v>144</v>
      </c>
      <c r="H283" s="83">
        <v>253</v>
      </c>
      <c r="I283" s="92">
        <v>0</v>
      </c>
      <c r="J283" s="92">
        <v>0</v>
      </c>
      <c r="K283" s="92">
        <v>0</v>
      </c>
      <c r="L283" s="92">
        <v>0</v>
      </c>
    </row>
    <row r="284" spans="1:12" ht="27.75" hidden="1" customHeight="1" collapsed="1">
      <c r="A284" s="113">
        <v>3</v>
      </c>
      <c r="B284" s="112">
        <v>2</v>
      </c>
      <c r="C284" s="112">
        <v>2</v>
      </c>
      <c r="D284" s="112">
        <v>4</v>
      </c>
      <c r="E284" s="112">
        <v>1</v>
      </c>
      <c r="F284" s="111">
        <v>2</v>
      </c>
      <c r="G284" s="97" t="s">
        <v>143</v>
      </c>
      <c r="H284" s="83">
        <v>254</v>
      </c>
      <c r="I284" s="92">
        <v>0</v>
      </c>
      <c r="J284" s="92">
        <v>0</v>
      </c>
      <c r="K284" s="92">
        <v>0</v>
      </c>
      <c r="L284" s="92">
        <v>0</v>
      </c>
    </row>
    <row r="285" spans="1:12" ht="14.25" hidden="1" customHeight="1" collapsed="1">
      <c r="A285" s="96">
        <v>3</v>
      </c>
      <c r="B285" s="95">
        <v>2</v>
      </c>
      <c r="C285" s="95">
        <v>2</v>
      </c>
      <c r="D285" s="95">
        <v>5</v>
      </c>
      <c r="E285" s="95"/>
      <c r="F285" s="94"/>
      <c r="G285" s="93" t="s">
        <v>142</v>
      </c>
      <c r="H285" s="83">
        <v>255</v>
      </c>
      <c r="I285" s="100">
        <f t="shared" ref="I285:L286" si="27">I286</f>
        <v>0</v>
      </c>
      <c r="J285" s="106">
        <f t="shared" si="27"/>
        <v>0</v>
      </c>
      <c r="K285" s="105">
        <f t="shared" si="27"/>
        <v>0</v>
      </c>
      <c r="L285" s="105">
        <f t="shared" si="27"/>
        <v>0</v>
      </c>
    </row>
    <row r="286" spans="1:12" ht="15.75" hidden="1" customHeight="1" collapsed="1">
      <c r="A286" s="96">
        <v>3</v>
      </c>
      <c r="B286" s="95">
        <v>2</v>
      </c>
      <c r="C286" s="95">
        <v>2</v>
      </c>
      <c r="D286" s="95">
        <v>5</v>
      </c>
      <c r="E286" s="95">
        <v>1</v>
      </c>
      <c r="F286" s="94"/>
      <c r="G286" s="93" t="s">
        <v>142</v>
      </c>
      <c r="H286" s="83">
        <v>256</v>
      </c>
      <c r="I286" s="100">
        <f t="shared" si="27"/>
        <v>0</v>
      </c>
      <c r="J286" s="106">
        <f t="shared" si="27"/>
        <v>0</v>
      </c>
      <c r="K286" s="105">
        <f t="shared" si="27"/>
        <v>0</v>
      </c>
      <c r="L286" s="105">
        <f t="shared" si="27"/>
        <v>0</v>
      </c>
    </row>
    <row r="287" spans="1:12" ht="15.75" hidden="1" customHeight="1" collapsed="1">
      <c r="A287" s="96">
        <v>3</v>
      </c>
      <c r="B287" s="95">
        <v>2</v>
      </c>
      <c r="C287" s="95">
        <v>2</v>
      </c>
      <c r="D287" s="95">
        <v>5</v>
      </c>
      <c r="E287" s="95">
        <v>1</v>
      </c>
      <c r="F287" s="94">
        <v>1</v>
      </c>
      <c r="G287" s="93" t="s">
        <v>142</v>
      </c>
      <c r="H287" s="83">
        <v>257</v>
      </c>
      <c r="I287" s="92">
        <v>0</v>
      </c>
      <c r="J287" s="92">
        <v>0</v>
      </c>
      <c r="K287" s="92">
        <v>0</v>
      </c>
      <c r="L287" s="92">
        <v>0</v>
      </c>
    </row>
    <row r="288" spans="1:12" ht="14.25" hidden="1" customHeight="1" collapsed="1">
      <c r="A288" s="96">
        <v>3</v>
      </c>
      <c r="B288" s="95">
        <v>2</v>
      </c>
      <c r="C288" s="95">
        <v>2</v>
      </c>
      <c r="D288" s="95">
        <v>6</v>
      </c>
      <c r="E288" s="95"/>
      <c r="F288" s="94"/>
      <c r="G288" s="93" t="s">
        <v>113</v>
      </c>
      <c r="H288" s="83">
        <v>258</v>
      </c>
      <c r="I288" s="100">
        <f t="shared" ref="I288:L289" si="28">I289</f>
        <v>0</v>
      </c>
      <c r="J288" s="126">
        <f t="shared" si="28"/>
        <v>0</v>
      </c>
      <c r="K288" s="105">
        <f t="shared" si="28"/>
        <v>0</v>
      </c>
      <c r="L288" s="105">
        <f t="shared" si="28"/>
        <v>0</v>
      </c>
    </row>
    <row r="289" spans="1:12" ht="15" hidden="1" customHeight="1" collapsed="1">
      <c r="A289" s="96">
        <v>3</v>
      </c>
      <c r="B289" s="95">
        <v>2</v>
      </c>
      <c r="C289" s="95">
        <v>2</v>
      </c>
      <c r="D289" s="95">
        <v>6</v>
      </c>
      <c r="E289" s="95">
        <v>1</v>
      </c>
      <c r="F289" s="94"/>
      <c r="G289" s="93" t="s">
        <v>113</v>
      </c>
      <c r="H289" s="83">
        <v>259</v>
      </c>
      <c r="I289" s="100">
        <f t="shared" si="28"/>
        <v>0</v>
      </c>
      <c r="J289" s="126">
        <f t="shared" si="28"/>
        <v>0</v>
      </c>
      <c r="K289" s="105">
        <f t="shared" si="28"/>
        <v>0</v>
      </c>
      <c r="L289" s="105">
        <f t="shared" si="28"/>
        <v>0</v>
      </c>
    </row>
    <row r="290" spans="1:12" ht="15" hidden="1" customHeight="1" collapsed="1">
      <c r="A290" s="96">
        <v>3</v>
      </c>
      <c r="B290" s="128">
        <v>2</v>
      </c>
      <c r="C290" s="128">
        <v>2</v>
      </c>
      <c r="D290" s="95">
        <v>6</v>
      </c>
      <c r="E290" s="128">
        <v>1</v>
      </c>
      <c r="F290" s="121">
        <v>1</v>
      </c>
      <c r="G290" s="117" t="s">
        <v>113</v>
      </c>
      <c r="H290" s="83">
        <v>260</v>
      </c>
      <c r="I290" s="92">
        <v>0</v>
      </c>
      <c r="J290" s="92">
        <v>0</v>
      </c>
      <c r="K290" s="92">
        <v>0</v>
      </c>
      <c r="L290" s="92">
        <v>0</v>
      </c>
    </row>
    <row r="291" spans="1:12" ht="14.25" hidden="1" customHeight="1" collapsed="1">
      <c r="A291" s="97">
        <v>3</v>
      </c>
      <c r="B291" s="96">
        <v>2</v>
      </c>
      <c r="C291" s="95">
        <v>2</v>
      </c>
      <c r="D291" s="95">
        <v>7</v>
      </c>
      <c r="E291" s="95"/>
      <c r="F291" s="94"/>
      <c r="G291" s="93" t="s">
        <v>141</v>
      </c>
      <c r="H291" s="83">
        <v>261</v>
      </c>
      <c r="I291" s="100">
        <f>I292</f>
        <v>0</v>
      </c>
      <c r="J291" s="126">
        <f>J292</f>
        <v>0</v>
      </c>
      <c r="K291" s="105">
        <f>K292</f>
        <v>0</v>
      </c>
      <c r="L291" s="105">
        <f>L292</f>
        <v>0</v>
      </c>
    </row>
    <row r="292" spans="1:12" ht="15" hidden="1" customHeight="1" collapsed="1">
      <c r="A292" s="97">
        <v>3</v>
      </c>
      <c r="B292" s="96">
        <v>2</v>
      </c>
      <c r="C292" s="95">
        <v>2</v>
      </c>
      <c r="D292" s="95">
        <v>7</v>
      </c>
      <c r="E292" s="95">
        <v>1</v>
      </c>
      <c r="F292" s="94"/>
      <c r="G292" s="93" t="s">
        <v>141</v>
      </c>
      <c r="H292" s="83">
        <v>262</v>
      </c>
      <c r="I292" s="100">
        <f>I293+I294</f>
        <v>0</v>
      </c>
      <c r="J292" s="100">
        <f>J293+J294</f>
        <v>0</v>
      </c>
      <c r="K292" s="100">
        <f>K293+K294</f>
        <v>0</v>
      </c>
      <c r="L292" s="100">
        <f>L293+L294</f>
        <v>0</v>
      </c>
    </row>
    <row r="293" spans="1:12" ht="27.75" hidden="1" customHeight="1" collapsed="1">
      <c r="A293" s="97">
        <v>3</v>
      </c>
      <c r="B293" s="96">
        <v>2</v>
      </c>
      <c r="C293" s="96">
        <v>2</v>
      </c>
      <c r="D293" s="95">
        <v>7</v>
      </c>
      <c r="E293" s="95">
        <v>1</v>
      </c>
      <c r="F293" s="94">
        <v>1</v>
      </c>
      <c r="G293" s="93" t="s">
        <v>140</v>
      </c>
      <c r="H293" s="83">
        <v>263</v>
      </c>
      <c r="I293" s="92">
        <v>0</v>
      </c>
      <c r="J293" s="92">
        <v>0</v>
      </c>
      <c r="K293" s="92">
        <v>0</v>
      </c>
      <c r="L293" s="92">
        <v>0</v>
      </c>
    </row>
    <row r="294" spans="1:12" ht="25.5" hidden="1" customHeight="1" collapsed="1">
      <c r="A294" s="97">
        <v>3</v>
      </c>
      <c r="B294" s="96">
        <v>2</v>
      </c>
      <c r="C294" s="96">
        <v>2</v>
      </c>
      <c r="D294" s="95">
        <v>7</v>
      </c>
      <c r="E294" s="95">
        <v>1</v>
      </c>
      <c r="F294" s="94">
        <v>2</v>
      </c>
      <c r="G294" s="93" t="s">
        <v>139</v>
      </c>
      <c r="H294" s="83">
        <v>264</v>
      </c>
      <c r="I294" s="92">
        <v>0</v>
      </c>
      <c r="J294" s="92">
        <v>0</v>
      </c>
      <c r="K294" s="92">
        <v>0</v>
      </c>
      <c r="L294" s="92">
        <v>0</v>
      </c>
    </row>
    <row r="295" spans="1:12" ht="30" hidden="1" customHeight="1" collapsed="1">
      <c r="A295" s="135">
        <v>3</v>
      </c>
      <c r="B295" s="135">
        <v>3</v>
      </c>
      <c r="C295" s="134"/>
      <c r="D295" s="133"/>
      <c r="E295" s="133"/>
      <c r="F295" s="132"/>
      <c r="G295" s="131" t="s">
        <v>138</v>
      </c>
      <c r="H295" s="83">
        <v>265</v>
      </c>
      <c r="I295" s="100">
        <f>SUM(I296+I328)</f>
        <v>0</v>
      </c>
      <c r="J295" s="126">
        <f>SUM(J296+J328)</f>
        <v>0</v>
      </c>
      <c r="K295" s="105">
        <f>SUM(K296+K328)</f>
        <v>0</v>
      </c>
      <c r="L295" s="105">
        <f>SUM(L296+L328)</f>
        <v>0</v>
      </c>
    </row>
    <row r="296" spans="1:12" ht="40.5" hidden="1" customHeight="1" collapsed="1">
      <c r="A296" s="97">
        <v>3</v>
      </c>
      <c r="B296" s="97">
        <v>3</v>
      </c>
      <c r="C296" s="96">
        <v>1</v>
      </c>
      <c r="D296" s="95"/>
      <c r="E296" s="95"/>
      <c r="F296" s="94"/>
      <c r="G296" s="93" t="s">
        <v>137</v>
      </c>
      <c r="H296" s="83">
        <v>266</v>
      </c>
      <c r="I296" s="100">
        <f>SUM(I297+I306+I310+I314+I318+I321+I324)</f>
        <v>0</v>
      </c>
      <c r="J296" s="126">
        <f>SUM(J297+J306+J310+J314+J318+J321+J324)</f>
        <v>0</v>
      </c>
      <c r="K296" s="105">
        <f>SUM(K297+K306+K310+K314+K318+K321+K324)</f>
        <v>0</v>
      </c>
      <c r="L296" s="105">
        <f>SUM(L297+L306+L310+L314+L318+L321+L324)</f>
        <v>0</v>
      </c>
    </row>
    <row r="297" spans="1:12" ht="15" hidden="1" customHeight="1" collapsed="1">
      <c r="A297" s="97">
        <v>3</v>
      </c>
      <c r="B297" s="97">
        <v>3</v>
      </c>
      <c r="C297" s="96">
        <v>1</v>
      </c>
      <c r="D297" s="95">
        <v>1</v>
      </c>
      <c r="E297" s="95"/>
      <c r="F297" s="94"/>
      <c r="G297" s="93" t="s">
        <v>136</v>
      </c>
      <c r="H297" s="83">
        <v>267</v>
      </c>
      <c r="I297" s="100">
        <f>SUM(I298+I300+I303)</f>
        <v>0</v>
      </c>
      <c r="J297" s="100">
        <f>SUM(J298+J300+J303)</f>
        <v>0</v>
      </c>
      <c r="K297" s="100">
        <f>SUM(K298+K300+K303)</f>
        <v>0</v>
      </c>
      <c r="L297" s="100">
        <f>SUM(L298+L300+L303)</f>
        <v>0</v>
      </c>
    </row>
    <row r="298" spans="1:12" ht="12.75" hidden="1" customHeight="1" collapsed="1">
      <c r="A298" s="97">
        <v>3</v>
      </c>
      <c r="B298" s="97">
        <v>3</v>
      </c>
      <c r="C298" s="96">
        <v>1</v>
      </c>
      <c r="D298" s="95">
        <v>1</v>
      </c>
      <c r="E298" s="95">
        <v>1</v>
      </c>
      <c r="F298" s="94"/>
      <c r="G298" s="93" t="s">
        <v>130</v>
      </c>
      <c r="H298" s="83">
        <v>268</v>
      </c>
      <c r="I298" s="100">
        <f>SUM(I299:I299)</f>
        <v>0</v>
      </c>
      <c r="J298" s="126">
        <f>SUM(J299:J299)</f>
        <v>0</v>
      </c>
      <c r="K298" s="105">
        <f>SUM(K299:K299)</f>
        <v>0</v>
      </c>
      <c r="L298" s="105">
        <f>SUM(L299:L299)</f>
        <v>0</v>
      </c>
    </row>
    <row r="299" spans="1:12" ht="15" hidden="1" customHeight="1" collapsed="1">
      <c r="A299" s="97">
        <v>3</v>
      </c>
      <c r="B299" s="97">
        <v>3</v>
      </c>
      <c r="C299" s="96">
        <v>1</v>
      </c>
      <c r="D299" s="95">
        <v>1</v>
      </c>
      <c r="E299" s="95">
        <v>1</v>
      </c>
      <c r="F299" s="94">
        <v>1</v>
      </c>
      <c r="G299" s="93" t="s">
        <v>130</v>
      </c>
      <c r="H299" s="83">
        <v>269</v>
      </c>
      <c r="I299" s="92">
        <v>0</v>
      </c>
      <c r="J299" s="92">
        <v>0</v>
      </c>
      <c r="K299" s="92">
        <v>0</v>
      </c>
      <c r="L299" s="92">
        <v>0</v>
      </c>
    </row>
    <row r="300" spans="1:12" ht="14.25" hidden="1" customHeight="1" collapsed="1">
      <c r="A300" s="97">
        <v>3</v>
      </c>
      <c r="B300" s="97">
        <v>3</v>
      </c>
      <c r="C300" s="96">
        <v>1</v>
      </c>
      <c r="D300" s="95">
        <v>1</v>
      </c>
      <c r="E300" s="95">
        <v>2</v>
      </c>
      <c r="F300" s="94"/>
      <c r="G300" s="93" t="s">
        <v>129</v>
      </c>
      <c r="H300" s="83">
        <v>270</v>
      </c>
      <c r="I300" s="100">
        <f>SUM(I301:I302)</f>
        <v>0</v>
      </c>
      <c r="J300" s="100">
        <f>SUM(J301:J302)</f>
        <v>0</v>
      </c>
      <c r="K300" s="100">
        <f>SUM(K301:K302)</f>
        <v>0</v>
      </c>
      <c r="L300" s="100">
        <f>SUM(L301:L302)</f>
        <v>0</v>
      </c>
    </row>
    <row r="301" spans="1:12" ht="14.25" hidden="1" customHeight="1" collapsed="1">
      <c r="A301" s="97">
        <v>3</v>
      </c>
      <c r="B301" s="97">
        <v>3</v>
      </c>
      <c r="C301" s="96">
        <v>1</v>
      </c>
      <c r="D301" s="95">
        <v>1</v>
      </c>
      <c r="E301" s="95">
        <v>2</v>
      </c>
      <c r="F301" s="94">
        <v>1</v>
      </c>
      <c r="G301" s="93" t="s">
        <v>128</v>
      </c>
      <c r="H301" s="83">
        <v>271</v>
      </c>
      <c r="I301" s="92">
        <v>0</v>
      </c>
      <c r="J301" s="92">
        <v>0</v>
      </c>
      <c r="K301" s="92">
        <v>0</v>
      </c>
      <c r="L301" s="92">
        <v>0</v>
      </c>
    </row>
    <row r="302" spans="1:12" ht="14.25" hidden="1" customHeight="1" collapsed="1">
      <c r="A302" s="97">
        <v>3</v>
      </c>
      <c r="B302" s="97">
        <v>3</v>
      </c>
      <c r="C302" s="96">
        <v>1</v>
      </c>
      <c r="D302" s="95">
        <v>1</v>
      </c>
      <c r="E302" s="95">
        <v>2</v>
      </c>
      <c r="F302" s="94">
        <v>2</v>
      </c>
      <c r="G302" s="93" t="s">
        <v>127</v>
      </c>
      <c r="H302" s="83">
        <v>272</v>
      </c>
      <c r="I302" s="92">
        <v>0</v>
      </c>
      <c r="J302" s="92">
        <v>0</v>
      </c>
      <c r="K302" s="92">
        <v>0</v>
      </c>
      <c r="L302" s="92">
        <v>0</v>
      </c>
    </row>
    <row r="303" spans="1:12" ht="14.25" hidden="1" customHeight="1" collapsed="1">
      <c r="A303" s="97">
        <v>3</v>
      </c>
      <c r="B303" s="97">
        <v>3</v>
      </c>
      <c r="C303" s="96">
        <v>1</v>
      </c>
      <c r="D303" s="95">
        <v>1</v>
      </c>
      <c r="E303" s="95">
        <v>3</v>
      </c>
      <c r="F303" s="94"/>
      <c r="G303" s="93" t="s">
        <v>126</v>
      </c>
      <c r="H303" s="83">
        <v>273</v>
      </c>
      <c r="I303" s="100">
        <f>SUM(I304:I305)</f>
        <v>0</v>
      </c>
      <c r="J303" s="100">
        <f>SUM(J304:J305)</f>
        <v>0</v>
      </c>
      <c r="K303" s="100">
        <f>SUM(K304:K305)</f>
        <v>0</v>
      </c>
      <c r="L303" s="100">
        <f>SUM(L304:L305)</f>
        <v>0</v>
      </c>
    </row>
    <row r="304" spans="1:12" ht="14.25" hidden="1" customHeight="1" collapsed="1">
      <c r="A304" s="97">
        <v>3</v>
      </c>
      <c r="B304" s="97">
        <v>3</v>
      </c>
      <c r="C304" s="96">
        <v>1</v>
      </c>
      <c r="D304" s="95">
        <v>1</v>
      </c>
      <c r="E304" s="95">
        <v>3</v>
      </c>
      <c r="F304" s="94">
        <v>1</v>
      </c>
      <c r="G304" s="93" t="s">
        <v>135</v>
      </c>
      <c r="H304" s="83">
        <v>274</v>
      </c>
      <c r="I304" s="92">
        <v>0</v>
      </c>
      <c r="J304" s="92">
        <v>0</v>
      </c>
      <c r="K304" s="92">
        <v>0</v>
      </c>
      <c r="L304" s="92">
        <v>0</v>
      </c>
    </row>
    <row r="305" spans="1:12" ht="14.25" hidden="1" customHeight="1" collapsed="1">
      <c r="A305" s="97">
        <v>3</v>
      </c>
      <c r="B305" s="97">
        <v>3</v>
      </c>
      <c r="C305" s="96">
        <v>1</v>
      </c>
      <c r="D305" s="95">
        <v>1</v>
      </c>
      <c r="E305" s="95">
        <v>3</v>
      </c>
      <c r="F305" s="94">
        <v>2</v>
      </c>
      <c r="G305" s="93" t="s">
        <v>124</v>
      </c>
      <c r="H305" s="83">
        <v>275</v>
      </c>
      <c r="I305" s="92">
        <v>0</v>
      </c>
      <c r="J305" s="92">
        <v>0</v>
      </c>
      <c r="K305" s="92">
        <v>0</v>
      </c>
      <c r="L305" s="92">
        <v>0</v>
      </c>
    </row>
    <row r="306" spans="1:12" hidden="1" collapsed="1">
      <c r="A306" s="114">
        <v>3</v>
      </c>
      <c r="B306" s="113">
        <v>3</v>
      </c>
      <c r="C306" s="96">
        <v>1</v>
      </c>
      <c r="D306" s="95">
        <v>2</v>
      </c>
      <c r="E306" s="95"/>
      <c r="F306" s="94"/>
      <c r="G306" s="93" t="s">
        <v>123</v>
      </c>
      <c r="H306" s="83">
        <v>276</v>
      </c>
      <c r="I306" s="100">
        <f>I307</f>
        <v>0</v>
      </c>
      <c r="J306" s="126">
        <f>J307</f>
        <v>0</v>
      </c>
      <c r="K306" s="105">
        <f>K307</f>
        <v>0</v>
      </c>
      <c r="L306" s="105">
        <f>L307</f>
        <v>0</v>
      </c>
    </row>
    <row r="307" spans="1:12" ht="15" hidden="1" customHeight="1" collapsed="1">
      <c r="A307" s="114">
        <v>3</v>
      </c>
      <c r="B307" s="114">
        <v>3</v>
      </c>
      <c r="C307" s="113">
        <v>1</v>
      </c>
      <c r="D307" s="112">
        <v>2</v>
      </c>
      <c r="E307" s="112">
        <v>1</v>
      </c>
      <c r="F307" s="111"/>
      <c r="G307" s="93" t="s">
        <v>123</v>
      </c>
      <c r="H307" s="83">
        <v>277</v>
      </c>
      <c r="I307" s="110">
        <f>SUM(I308:I309)</f>
        <v>0</v>
      </c>
      <c r="J307" s="127">
        <f>SUM(J308:J309)</f>
        <v>0</v>
      </c>
      <c r="K307" s="108">
        <f>SUM(K308:K309)</f>
        <v>0</v>
      </c>
      <c r="L307" s="108">
        <f>SUM(L308:L309)</f>
        <v>0</v>
      </c>
    </row>
    <row r="308" spans="1:12" ht="15" hidden="1" customHeight="1" collapsed="1">
      <c r="A308" s="97">
        <v>3</v>
      </c>
      <c r="B308" s="97">
        <v>3</v>
      </c>
      <c r="C308" s="96">
        <v>1</v>
      </c>
      <c r="D308" s="95">
        <v>2</v>
      </c>
      <c r="E308" s="95">
        <v>1</v>
      </c>
      <c r="F308" s="94">
        <v>1</v>
      </c>
      <c r="G308" s="93" t="s">
        <v>122</v>
      </c>
      <c r="H308" s="83">
        <v>278</v>
      </c>
      <c r="I308" s="92">
        <v>0</v>
      </c>
      <c r="J308" s="92">
        <v>0</v>
      </c>
      <c r="K308" s="92">
        <v>0</v>
      </c>
      <c r="L308" s="92">
        <v>0</v>
      </c>
    </row>
    <row r="309" spans="1:12" ht="12.75" hidden="1" customHeight="1" collapsed="1">
      <c r="A309" s="104">
        <v>3</v>
      </c>
      <c r="B309" s="130">
        <v>3</v>
      </c>
      <c r="C309" s="122">
        <v>1</v>
      </c>
      <c r="D309" s="128">
        <v>2</v>
      </c>
      <c r="E309" s="128">
        <v>1</v>
      </c>
      <c r="F309" s="121">
        <v>2</v>
      </c>
      <c r="G309" s="117" t="s">
        <v>121</v>
      </c>
      <c r="H309" s="83">
        <v>279</v>
      </c>
      <c r="I309" s="92">
        <v>0</v>
      </c>
      <c r="J309" s="92">
        <v>0</v>
      </c>
      <c r="K309" s="92">
        <v>0</v>
      </c>
      <c r="L309" s="92">
        <v>0</v>
      </c>
    </row>
    <row r="310" spans="1:12" ht="15.75" hidden="1" customHeight="1" collapsed="1">
      <c r="A310" s="96">
        <v>3</v>
      </c>
      <c r="B310" s="93">
        <v>3</v>
      </c>
      <c r="C310" s="96">
        <v>1</v>
      </c>
      <c r="D310" s="95">
        <v>3</v>
      </c>
      <c r="E310" s="95"/>
      <c r="F310" s="94"/>
      <c r="G310" s="93" t="s">
        <v>120</v>
      </c>
      <c r="H310" s="83">
        <v>280</v>
      </c>
      <c r="I310" s="100">
        <f>I311</f>
        <v>0</v>
      </c>
      <c r="J310" s="126">
        <f>J311</f>
        <v>0</v>
      </c>
      <c r="K310" s="105">
        <f>K311</f>
        <v>0</v>
      </c>
      <c r="L310" s="105">
        <f>L311</f>
        <v>0</v>
      </c>
    </row>
    <row r="311" spans="1:12" ht="15.75" hidden="1" customHeight="1" collapsed="1">
      <c r="A311" s="96">
        <v>3</v>
      </c>
      <c r="B311" s="117">
        <v>3</v>
      </c>
      <c r="C311" s="122">
        <v>1</v>
      </c>
      <c r="D311" s="128">
        <v>3</v>
      </c>
      <c r="E311" s="128">
        <v>1</v>
      </c>
      <c r="F311" s="121"/>
      <c r="G311" s="93" t="s">
        <v>120</v>
      </c>
      <c r="H311" s="83">
        <v>281</v>
      </c>
      <c r="I311" s="105">
        <f>I312+I313</f>
        <v>0</v>
      </c>
      <c r="J311" s="105">
        <f>J312+J313</f>
        <v>0</v>
      </c>
      <c r="K311" s="105">
        <f>K312+K313</f>
        <v>0</v>
      </c>
      <c r="L311" s="105">
        <f>L312+L313</f>
        <v>0</v>
      </c>
    </row>
    <row r="312" spans="1:12" ht="27" hidden="1" customHeight="1" collapsed="1">
      <c r="A312" s="96">
        <v>3</v>
      </c>
      <c r="B312" s="93">
        <v>3</v>
      </c>
      <c r="C312" s="96">
        <v>1</v>
      </c>
      <c r="D312" s="95">
        <v>3</v>
      </c>
      <c r="E312" s="95">
        <v>1</v>
      </c>
      <c r="F312" s="94">
        <v>1</v>
      </c>
      <c r="G312" s="93" t="s">
        <v>119</v>
      </c>
      <c r="H312" s="83">
        <v>282</v>
      </c>
      <c r="I312" s="99">
        <v>0</v>
      </c>
      <c r="J312" s="99">
        <v>0</v>
      </c>
      <c r="K312" s="99">
        <v>0</v>
      </c>
      <c r="L312" s="98">
        <v>0</v>
      </c>
    </row>
    <row r="313" spans="1:12" ht="26.25" hidden="1" customHeight="1" collapsed="1">
      <c r="A313" s="96">
        <v>3</v>
      </c>
      <c r="B313" s="93">
        <v>3</v>
      </c>
      <c r="C313" s="96">
        <v>1</v>
      </c>
      <c r="D313" s="95">
        <v>3</v>
      </c>
      <c r="E313" s="95">
        <v>1</v>
      </c>
      <c r="F313" s="94">
        <v>2</v>
      </c>
      <c r="G313" s="93" t="s">
        <v>118</v>
      </c>
      <c r="H313" s="83">
        <v>283</v>
      </c>
      <c r="I313" s="92">
        <v>0</v>
      </c>
      <c r="J313" s="92">
        <v>0</v>
      </c>
      <c r="K313" s="92">
        <v>0</v>
      </c>
      <c r="L313" s="92">
        <v>0</v>
      </c>
    </row>
    <row r="314" spans="1:12" hidden="1" collapsed="1">
      <c r="A314" s="96">
        <v>3</v>
      </c>
      <c r="B314" s="93">
        <v>3</v>
      </c>
      <c r="C314" s="96">
        <v>1</v>
      </c>
      <c r="D314" s="95">
        <v>4</v>
      </c>
      <c r="E314" s="95"/>
      <c r="F314" s="94"/>
      <c r="G314" s="93" t="s">
        <v>117</v>
      </c>
      <c r="H314" s="83">
        <v>284</v>
      </c>
      <c r="I314" s="100">
        <f>I315</f>
        <v>0</v>
      </c>
      <c r="J314" s="126">
        <f>J315</f>
        <v>0</v>
      </c>
      <c r="K314" s="105">
        <f>K315</f>
        <v>0</v>
      </c>
      <c r="L314" s="105">
        <f>L315</f>
        <v>0</v>
      </c>
    </row>
    <row r="315" spans="1:12" ht="15" hidden="1" customHeight="1" collapsed="1">
      <c r="A315" s="97">
        <v>3</v>
      </c>
      <c r="B315" s="96">
        <v>3</v>
      </c>
      <c r="C315" s="95">
        <v>1</v>
      </c>
      <c r="D315" s="95">
        <v>4</v>
      </c>
      <c r="E315" s="95">
        <v>1</v>
      </c>
      <c r="F315" s="94"/>
      <c r="G315" s="93" t="s">
        <v>117</v>
      </c>
      <c r="H315" s="83">
        <v>285</v>
      </c>
      <c r="I315" s="100">
        <f>SUM(I316:I317)</f>
        <v>0</v>
      </c>
      <c r="J315" s="100">
        <f>SUM(J316:J317)</f>
        <v>0</v>
      </c>
      <c r="K315" s="100">
        <f>SUM(K316:K317)</f>
        <v>0</v>
      </c>
      <c r="L315" s="100">
        <f>SUM(L316:L317)</f>
        <v>0</v>
      </c>
    </row>
    <row r="316" spans="1:12" hidden="1" collapsed="1">
      <c r="A316" s="97">
        <v>3</v>
      </c>
      <c r="B316" s="96">
        <v>3</v>
      </c>
      <c r="C316" s="95">
        <v>1</v>
      </c>
      <c r="D316" s="95">
        <v>4</v>
      </c>
      <c r="E316" s="95">
        <v>1</v>
      </c>
      <c r="F316" s="94">
        <v>1</v>
      </c>
      <c r="G316" s="93" t="s">
        <v>116</v>
      </c>
      <c r="H316" s="83">
        <v>286</v>
      </c>
      <c r="I316" s="129">
        <v>0</v>
      </c>
      <c r="J316" s="92">
        <v>0</v>
      </c>
      <c r="K316" s="92">
        <v>0</v>
      </c>
      <c r="L316" s="129">
        <v>0</v>
      </c>
    </row>
    <row r="317" spans="1:12" ht="14.25" hidden="1" customHeight="1" collapsed="1">
      <c r="A317" s="96">
        <v>3</v>
      </c>
      <c r="B317" s="95">
        <v>3</v>
      </c>
      <c r="C317" s="95">
        <v>1</v>
      </c>
      <c r="D317" s="95">
        <v>4</v>
      </c>
      <c r="E317" s="95">
        <v>1</v>
      </c>
      <c r="F317" s="94">
        <v>2</v>
      </c>
      <c r="G317" s="93" t="s">
        <v>134</v>
      </c>
      <c r="H317" s="83">
        <v>287</v>
      </c>
      <c r="I317" s="92">
        <v>0</v>
      </c>
      <c r="J317" s="99">
        <v>0</v>
      </c>
      <c r="K317" s="99">
        <v>0</v>
      </c>
      <c r="L317" s="98">
        <v>0</v>
      </c>
    </row>
    <row r="318" spans="1:12" ht="15.75" hidden="1" customHeight="1" collapsed="1">
      <c r="A318" s="96">
        <v>3</v>
      </c>
      <c r="B318" s="95">
        <v>3</v>
      </c>
      <c r="C318" s="95">
        <v>1</v>
      </c>
      <c r="D318" s="95">
        <v>5</v>
      </c>
      <c r="E318" s="95"/>
      <c r="F318" s="94"/>
      <c r="G318" s="93" t="s">
        <v>114</v>
      </c>
      <c r="H318" s="83">
        <v>288</v>
      </c>
      <c r="I318" s="108">
        <f t="shared" ref="I318:L319" si="29">I319</f>
        <v>0</v>
      </c>
      <c r="J318" s="126">
        <f t="shared" si="29"/>
        <v>0</v>
      </c>
      <c r="K318" s="105">
        <f t="shared" si="29"/>
        <v>0</v>
      </c>
      <c r="L318" s="105">
        <f t="shared" si="29"/>
        <v>0</v>
      </c>
    </row>
    <row r="319" spans="1:12" ht="14.25" hidden="1" customHeight="1" collapsed="1">
      <c r="A319" s="113">
        <v>3</v>
      </c>
      <c r="B319" s="128">
        <v>3</v>
      </c>
      <c r="C319" s="128">
        <v>1</v>
      </c>
      <c r="D319" s="128">
        <v>5</v>
      </c>
      <c r="E319" s="128">
        <v>1</v>
      </c>
      <c r="F319" s="121"/>
      <c r="G319" s="93" t="s">
        <v>114</v>
      </c>
      <c r="H319" s="83">
        <v>289</v>
      </c>
      <c r="I319" s="105">
        <f t="shared" si="29"/>
        <v>0</v>
      </c>
      <c r="J319" s="127">
        <f t="shared" si="29"/>
        <v>0</v>
      </c>
      <c r="K319" s="108">
        <f t="shared" si="29"/>
        <v>0</v>
      </c>
      <c r="L319" s="108">
        <f t="shared" si="29"/>
        <v>0</v>
      </c>
    </row>
    <row r="320" spans="1:12" ht="14.25" hidden="1" customHeight="1" collapsed="1">
      <c r="A320" s="96">
        <v>3</v>
      </c>
      <c r="B320" s="95">
        <v>3</v>
      </c>
      <c r="C320" s="95">
        <v>1</v>
      </c>
      <c r="D320" s="95">
        <v>5</v>
      </c>
      <c r="E320" s="95">
        <v>1</v>
      </c>
      <c r="F320" s="94">
        <v>1</v>
      </c>
      <c r="G320" s="93" t="s">
        <v>133</v>
      </c>
      <c r="H320" s="83">
        <v>290</v>
      </c>
      <c r="I320" s="92">
        <v>0</v>
      </c>
      <c r="J320" s="99">
        <v>0</v>
      </c>
      <c r="K320" s="99">
        <v>0</v>
      </c>
      <c r="L320" s="98">
        <v>0</v>
      </c>
    </row>
    <row r="321" spans="1:16" ht="14.25" hidden="1" customHeight="1" collapsed="1">
      <c r="A321" s="96">
        <v>3</v>
      </c>
      <c r="B321" s="95">
        <v>3</v>
      </c>
      <c r="C321" s="95">
        <v>1</v>
      </c>
      <c r="D321" s="95">
        <v>6</v>
      </c>
      <c r="E321" s="95"/>
      <c r="F321" s="94"/>
      <c r="G321" s="93" t="s">
        <v>113</v>
      </c>
      <c r="H321" s="83">
        <v>291</v>
      </c>
      <c r="I321" s="105">
        <f t="shared" ref="I321:L322" si="30">I322</f>
        <v>0</v>
      </c>
      <c r="J321" s="126">
        <f t="shared" si="30"/>
        <v>0</v>
      </c>
      <c r="K321" s="105">
        <f t="shared" si="30"/>
        <v>0</v>
      </c>
      <c r="L321" s="105">
        <f t="shared" si="30"/>
        <v>0</v>
      </c>
    </row>
    <row r="322" spans="1:16" ht="13.5" hidden="1" customHeight="1" collapsed="1">
      <c r="A322" s="96">
        <v>3</v>
      </c>
      <c r="B322" s="95">
        <v>3</v>
      </c>
      <c r="C322" s="95">
        <v>1</v>
      </c>
      <c r="D322" s="95">
        <v>6</v>
      </c>
      <c r="E322" s="95">
        <v>1</v>
      </c>
      <c r="F322" s="94"/>
      <c r="G322" s="93" t="s">
        <v>113</v>
      </c>
      <c r="H322" s="83">
        <v>292</v>
      </c>
      <c r="I322" s="100">
        <f t="shared" si="30"/>
        <v>0</v>
      </c>
      <c r="J322" s="126">
        <f t="shared" si="30"/>
        <v>0</v>
      </c>
      <c r="K322" s="105">
        <f t="shared" si="30"/>
        <v>0</v>
      </c>
      <c r="L322" s="105">
        <f t="shared" si="30"/>
        <v>0</v>
      </c>
    </row>
    <row r="323" spans="1:16" ht="14.25" hidden="1" customHeight="1" collapsed="1">
      <c r="A323" s="96">
        <v>3</v>
      </c>
      <c r="B323" s="95">
        <v>3</v>
      </c>
      <c r="C323" s="95">
        <v>1</v>
      </c>
      <c r="D323" s="95">
        <v>6</v>
      </c>
      <c r="E323" s="95">
        <v>1</v>
      </c>
      <c r="F323" s="94">
        <v>1</v>
      </c>
      <c r="G323" s="93" t="s">
        <v>113</v>
      </c>
      <c r="H323" s="83">
        <v>293</v>
      </c>
      <c r="I323" s="99">
        <v>0</v>
      </c>
      <c r="J323" s="99">
        <v>0</v>
      </c>
      <c r="K323" s="99">
        <v>0</v>
      </c>
      <c r="L323" s="98">
        <v>0</v>
      </c>
    </row>
    <row r="324" spans="1:16" ht="15" hidden="1" customHeight="1" collapsed="1">
      <c r="A324" s="96">
        <v>3</v>
      </c>
      <c r="B324" s="95">
        <v>3</v>
      </c>
      <c r="C324" s="95">
        <v>1</v>
      </c>
      <c r="D324" s="95">
        <v>7</v>
      </c>
      <c r="E324" s="95"/>
      <c r="F324" s="94"/>
      <c r="G324" s="93" t="s">
        <v>112</v>
      </c>
      <c r="H324" s="83">
        <v>294</v>
      </c>
      <c r="I324" s="100">
        <f>I325</f>
        <v>0</v>
      </c>
      <c r="J324" s="126">
        <f>J325</f>
        <v>0</v>
      </c>
      <c r="K324" s="105">
        <f>K325</f>
        <v>0</v>
      </c>
      <c r="L324" s="105">
        <f>L325</f>
        <v>0</v>
      </c>
    </row>
    <row r="325" spans="1:16" ht="16.5" hidden="1" customHeight="1" collapsed="1">
      <c r="A325" s="96">
        <v>3</v>
      </c>
      <c r="B325" s="95">
        <v>3</v>
      </c>
      <c r="C325" s="95">
        <v>1</v>
      </c>
      <c r="D325" s="95">
        <v>7</v>
      </c>
      <c r="E325" s="95">
        <v>1</v>
      </c>
      <c r="F325" s="94"/>
      <c r="G325" s="93" t="s">
        <v>112</v>
      </c>
      <c r="H325" s="83">
        <v>295</v>
      </c>
      <c r="I325" s="100">
        <f>I326+I327</f>
        <v>0</v>
      </c>
      <c r="J325" s="100">
        <f>J326+J327</f>
        <v>0</v>
      </c>
      <c r="K325" s="100">
        <f>K326+K327</f>
        <v>0</v>
      </c>
      <c r="L325" s="100">
        <f>L326+L327</f>
        <v>0</v>
      </c>
    </row>
    <row r="326" spans="1:16" ht="27" hidden="1" customHeight="1" collapsed="1">
      <c r="A326" s="96">
        <v>3</v>
      </c>
      <c r="B326" s="95">
        <v>3</v>
      </c>
      <c r="C326" s="95">
        <v>1</v>
      </c>
      <c r="D326" s="95">
        <v>7</v>
      </c>
      <c r="E326" s="95">
        <v>1</v>
      </c>
      <c r="F326" s="94">
        <v>1</v>
      </c>
      <c r="G326" s="93" t="s">
        <v>111</v>
      </c>
      <c r="H326" s="83">
        <v>296</v>
      </c>
      <c r="I326" s="99">
        <v>0</v>
      </c>
      <c r="J326" s="99">
        <v>0</v>
      </c>
      <c r="K326" s="99">
        <v>0</v>
      </c>
      <c r="L326" s="98">
        <v>0</v>
      </c>
    </row>
    <row r="327" spans="1:16" ht="27.75" hidden="1" customHeight="1" collapsed="1">
      <c r="A327" s="96">
        <v>3</v>
      </c>
      <c r="B327" s="95">
        <v>3</v>
      </c>
      <c r="C327" s="95">
        <v>1</v>
      </c>
      <c r="D327" s="95">
        <v>7</v>
      </c>
      <c r="E327" s="95">
        <v>1</v>
      </c>
      <c r="F327" s="94">
        <v>2</v>
      </c>
      <c r="G327" s="93" t="s">
        <v>110</v>
      </c>
      <c r="H327" s="83">
        <v>297</v>
      </c>
      <c r="I327" s="92">
        <v>0</v>
      </c>
      <c r="J327" s="92">
        <v>0</v>
      </c>
      <c r="K327" s="92">
        <v>0</v>
      </c>
      <c r="L327" s="92">
        <v>0</v>
      </c>
    </row>
    <row r="328" spans="1:16" ht="38.25" hidden="1" customHeight="1" collapsed="1">
      <c r="A328" s="96">
        <v>3</v>
      </c>
      <c r="B328" s="95">
        <v>3</v>
      </c>
      <c r="C328" s="95">
        <v>2</v>
      </c>
      <c r="D328" s="95"/>
      <c r="E328" s="95"/>
      <c r="F328" s="94"/>
      <c r="G328" s="93" t="s">
        <v>132</v>
      </c>
      <c r="H328" s="83">
        <v>298</v>
      </c>
      <c r="I328" s="100">
        <f>SUM(I329+I338+I342+I346+I350+I353+I356)</f>
        <v>0</v>
      </c>
      <c r="J328" s="126">
        <f>SUM(J329+J338+J342+J346+J350+J353+J356)</f>
        <v>0</v>
      </c>
      <c r="K328" s="105">
        <f>SUM(K329+K338+K342+K346+K350+K353+K356)</f>
        <v>0</v>
      </c>
      <c r="L328" s="105">
        <f>SUM(L329+L338+L342+L346+L350+L353+L356)</f>
        <v>0</v>
      </c>
    </row>
    <row r="329" spans="1:16" ht="15" hidden="1" customHeight="1" collapsed="1">
      <c r="A329" s="96">
        <v>3</v>
      </c>
      <c r="B329" s="95">
        <v>3</v>
      </c>
      <c r="C329" s="95">
        <v>2</v>
      </c>
      <c r="D329" s="95">
        <v>1</v>
      </c>
      <c r="E329" s="95"/>
      <c r="F329" s="94"/>
      <c r="G329" s="93" t="s">
        <v>131</v>
      </c>
      <c r="H329" s="83">
        <v>299</v>
      </c>
      <c r="I329" s="100">
        <f>I330</f>
        <v>0</v>
      </c>
      <c r="J329" s="126">
        <f>J330</f>
        <v>0</v>
      </c>
      <c r="K329" s="105">
        <f>K330</f>
        <v>0</v>
      </c>
      <c r="L329" s="105">
        <f>L330</f>
        <v>0</v>
      </c>
    </row>
    <row r="330" spans="1:16" hidden="1" collapsed="1">
      <c r="A330" s="97">
        <v>3</v>
      </c>
      <c r="B330" s="96">
        <v>3</v>
      </c>
      <c r="C330" s="95">
        <v>2</v>
      </c>
      <c r="D330" s="93">
        <v>1</v>
      </c>
      <c r="E330" s="96">
        <v>1</v>
      </c>
      <c r="F330" s="94"/>
      <c r="G330" s="93" t="s">
        <v>131</v>
      </c>
      <c r="H330" s="83">
        <v>300</v>
      </c>
      <c r="I330" s="100">
        <f>SUM(I331:I331)</f>
        <v>0</v>
      </c>
      <c r="J330" s="100">
        <f>SUM(J331:J331)</f>
        <v>0</v>
      </c>
      <c r="K330" s="100">
        <f>SUM(K331:K331)</f>
        <v>0</v>
      </c>
      <c r="L330" s="100">
        <f>SUM(L331:L331)</f>
        <v>0</v>
      </c>
      <c r="M330" s="125"/>
      <c r="N330" s="125"/>
      <c r="O330" s="125"/>
      <c r="P330" s="125"/>
    </row>
    <row r="331" spans="1:16" ht="13.5" hidden="1" customHeight="1" collapsed="1">
      <c r="A331" s="97">
        <v>3</v>
      </c>
      <c r="B331" s="96">
        <v>3</v>
      </c>
      <c r="C331" s="95">
        <v>2</v>
      </c>
      <c r="D331" s="93">
        <v>1</v>
      </c>
      <c r="E331" s="96">
        <v>1</v>
      </c>
      <c r="F331" s="94">
        <v>1</v>
      </c>
      <c r="G331" s="93" t="s">
        <v>130</v>
      </c>
      <c r="H331" s="83">
        <v>301</v>
      </c>
      <c r="I331" s="99">
        <v>0</v>
      </c>
      <c r="J331" s="99">
        <v>0</v>
      </c>
      <c r="K331" s="99">
        <v>0</v>
      </c>
      <c r="L331" s="98">
        <v>0</v>
      </c>
    </row>
    <row r="332" spans="1:16" hidden="1" collapsed="1">
      <c r="A332" s="97">
        <v>3</v>
      </c>
      <c r="B332" s="96">
        <v>3</v>
      </c>
      <c r="C332" s="95">
        <v>2</v>
      </c>
      <c r="D332" s="93">
        <v>1</v>
      </c>
      <c r="E332" s="96">
        <v>2</v>
      </c>
      <c r="F332" s="94"/>
      <c r="G332" s="117" t="s">
        <v>129</v>
      </c>
      <c r="H332" s="83">
        <v>302</v>
      </c>
      <c r="I332" s="100">
        <f>SUM(I333:I334)</f>
        <v>0</v>
      </c>
      <c r="J332" s="100">
        <f>SUM(J333:J334)</f>
        <v>0</v>
      </c>
      <c r="K332" s="100">
        <f>SUM(K333:K334)</f>
        <v>0</v>
      </c>
      <c r="L332" s="100">
        <f>SUM(L333:L334)</f>
        <v>0</v>
      </c>
    </row>
    <row r="333" spans="1:16" hidden="1" collapsed="1">
      <c r="A333" s="97">
        <v>3</v>
      </c>
      <c r="B333" s="96">
        <v>3</v>
      </c>
      <c r="C333" s="95">
        <v>2</v>
      </c>
      <c r="D333" s="93">
        <v>1</v>
      </c>
      <c r="E333" s="96">
        <v>2</v>
      </c>
      <c r="F333" s="94">
        <v>1</v>
      </c>
      <c r="G333" s="117" t="s">
        <v>128</v>
      </c>
      <c r="H333" s="83">
        <v>303</v>
      </c>
      <c r="I333" s="99">
        <v>0</v>
      </c>
      <c r="J333" s="99">
        <v>0</v>
      </c>
      <c r="K333" s="99">
        <v>0</v>
      </c>
      <c r="L333" s="98">
        <v>0</v>
      </c>
    </row>
    <row r="334" spans="1:16" hidden="1" collapsed="1">
      <c r="A334" s="97">
        <v>3</v>
      </c>
      <c r="B334" s="96">
        <v>3</v>
      </c>
      <c r="C334" s="95">
        <v>2</v>
      </c>
      <c r="D334" s="93">
        <v>1</v>
      </c>
      <c r="E334" s="96">
        <v>2</v>
      </c>
      <c r="F334" s="94">
        <v>2</v>
      </c>
      <c r="G334" s="117" t="s">
        <v>127</v>
      </c>
      <c r="H334" s="83">
        <v>304</v>
      </c>
      <c r="I334" s="92">
        <v>0</v>
      </c>
      <c r="J334" s="92">
        <v>0</v>
      </c>
      <c r="K334" s="92">
        <v>0</v>
      </c>
      <c r="L334" s="92">
        <v>0</v>
      </c>
    </row>
    <row r="335" spans="1:16" hidden="1" collapsed="1">
      <c r="A335" s="97">
        <v>3</v>
      </c>
      <c r="B335" s="96">
        <v>3</v>
      </c>
      <c r="C335" s="95">
        <v>2</v>
      </c>
      <c r="D335" s="93">
        <v>1</v>
      </c>
      <c r="E335" s="96">
        <v>3</v>
      </c>
      <c r="F335" s="94"/>
      <c r="G335" s="117" t="s">
        <v>126</v>
      </c>
      <c r="H335" s="83">
        <v>305</v>
      </c>
      <c r="I335" s="100">
        <f>SUM(I336:I337)</f>
        <v>0</v>
      </c>
      <c r="J335" s="100">
        <f>SUM(J336:J337)</f>
        <v>0</v>
      </c>
      <c r="K335" s="100">
        <f>SUM(K336:K337)</f>
        <v>0</v>
      </c>
      <c r="L335" s="100">
        <f>SUM(L336:L337)</f>
        <v>0</v>
      </c>
    </row>
    <row r="336" spans="1:16" hidden="1" collapsed="1">
      <c r="A336" s="97">
        <v>3</v>
      </c>
      <c r="B336" s="96">
        <v>3</v>
      </c>
      <c r="C336" s="95">
        <v>2</v>
      </c>
      <c r="D336" s="93">
        <v>1</v>
      </c>
      <c r="E336" s="96">
        <v>3</v>
      </c>
      <c r="F336" s="94">
        <v>1</v>
      </c>
      <c r="G336" s="117" t="s">
        <v>125</v>
      </c>
      <c r="H336" s="83">
        <v>306</v>
      </c>
      <c r="I336" s="92">
        <v>0</v>
      </c>
      <c r="J336" s="92">
        <v>0</v>
      </c>
      <c r="K336" s="92">
        <v>0</v>
      </c>
      <c r="L336" s="92">
        <v>0</v>
      </c>
    </row>
    <row r="337" spans="1:12" hidden="1" collapsed="1">
      <c r="A337" s="97">
        <v>3</v>
      </c>
      <c r="B337" s="96">
        <v>3</v>
      </c>
      <c r="C337" s="95">
        <v>2</v>
      </c>
      <c r="D337" s="93">
        <v>1</v>
      </c>
      <c r="E337" s="96">
        <v>3</v>
      </c>
      <c r="F337" s="94">
        <v>2</v>
      </c>
      <c r="G337" s="117" t="s">
        <v>124</v>
      </c>
      <c r="H337" s="83">
        <v>307</v>
      </c>
      <c r="I337" s="123">
        <v>0</v>
      </c>
      <c r="J337" s="124">
        <v>0</v>
      </c>
      <c r="K337" s="123">
        <v>0</v>
      </c>
      <c r="L337" s="123">
        <v>0</v>
      </c>
    </row>
    <row r="338" spans="1:12" hidden="1" collapsed="1">
      <c r="A338" s="104">
        <v>3</v>
      </c>
      <c r="B338" s="104">
        <v>3</v>
      </c>
      <c r="C338" s="122">
        <v>2</v>
      </c>
      <c r="D338" s="117">
        <v>2</v>
      </c>
      <c r="E338" s="122"/>
      <c r="F338" s="121"/>
      <c r="G338" s="117" t="s">
        <v>123</v>
      </c>
      <c r="H338" s="83">
        <v>308</v>
      </c>
      <c r="I338" s="120">
        <f>I339</f>
        <v>0</v>
      </c>
      <c r="J338" s="119">
        <f>J339</f>
        <v>0</v>
      </c>
      <c r="K338" s="118">
        <f>K339</f>
        <v>0</v>
      </c>
      <c r="L338" s="118">
        <f>L339</f>
        <v>0</v>
      </c>
    </row>
    <row r="339" spans="1:12" hidden="1" collapsed="1">
      <c r="A339" s="97">
        <v>3</v>
      </c>
      <c r="B339" s="97">
        <v>3</v>
      </c>
      <c r="C339" s="96">
        <v>2</v>
      </c>
      <c r="D339" s="93">
        <v>2</v>
      </c>
      <c r="E339" s="96">
        <v>1</v>
      </c>
      <c r="F339" s="94"/>
      <c r="G339" s="117" t="s">
        <v>123</v>
      </c>
      <c r="H339" s="83">
        <v>309</v>
      </c>
      <c r="I339" s="100">
        <f>SUM(I340:I341)</f>
        <v>0</v>
      </c>
      <c r="J339" s="106">
        <f>SUM(J340:J341)</f>
        <v>0</v>
      </c>
      <c r="K339" s="105">
        <f>SUM(K340:K341)</f>
        <v>0</v>
      </c>
      <c r="L339" s="105">
        <f>SUM(L340:L341)</f>
        <v>0</v>
      </c>
    </row>
    <row r="340" spans="1:12" hidden="1" collapsed="1">
      <c r="A340" s="97">
        <v>3</v>
      </c>
      <c r="B340" s="97">
        <v>3</v>
      </c>
      <c r="C340" s="96">
        <v>2</v>
      </c>
      <c r="D340" s="93">
        <v>2</v>
      </c>
      <c r="E340" s="97">
        <v>1</v>
      </c>
      <c r="F340" s="115">
        <v>1</v>
      </c>
      <c r="G340" s="93" t="s">
        <v>122</v>
      </c>
      <c r="H340" s="83">
        <v>310</v>
      </c>
      <c r="I340" s="92">
        <v>0</v>
      </c>
      <c r="J340" s="92">
        <v>0</v>
      </c>
      <c r="K340" s="92">
        <v>0</v>
      </c>
      <c r="L340" s="92">
        <v>0</v>
      </c>
    </row>
    <row r="341" spans="1:12" hidden="1" collapsed="1">
      <c r="A341" s="104">
        <v>3</v>
      </c>
      <c r="B341" s="104">
        <v>3</v>
      </c>
      <c r="C341" s="103">
        <v>2</v>
      </c>
      <c r="D341" s="102">
        <v>2</v>
      </c>
      <c r="E341" s="107">
        <v>1</v>
      </c>
      <c r="F341" s="116">
        <v>2</v>
      </c>
      <c r="G341" s="107" t="s">
        <v>121</v>
      </c>
      <c r="H341" s="83">
        <v>311</v>
      </c>
      <c r="I341" s="92">
        <v>0</v>
      </c>
      <c r="J341" s="92">
        <v>0</v>
      </c>
      <c r="K341" s="92">
        <v>0</v>
      </c>
      <c r="L341" s="92">
        <v>0</v>
      </c>
    </row>
    <row r="342" spans="1:12" ht="23.25" hidden="1" customHeight="1" collapsed="1">
      <c r="A342" s="97">
        <v>3</v>
      </c>
      <c r="B342" s="97">
        <v>3</v>
      </c>
      <c r="C342" s="96">
        <v>2</v>
      </c>
      <c r="D342" s="95">
        <v>3</v>
      </c>
      <c r="E342" s="93"/>
      <c r="F342" s="115"/>
      <c r="G342" s="93" t="s">
        <v>120</v>
      </c>
      <c r="H342" s="83">
        <v>312</v>
      </c>
      <c r="I342" s="100">
        <f>I343</f>
        <v>0</v>
      </c>
      <c r="J342" s="106">
        <f>J343</f>
        <v>0</v>
      </c>
      <c r="K342" s="105">
        <f>K343</f>
        <v>0</v>
      </c>
      <c r="L342" s="105">
        <f>L343</f>
        <v>0</v>
      </c>
    </row>
    <row r="343" spans="1:12" ht="13.5" hidden="1" customHeight="1" collapsed="1">
      <c r="A343" s="97">
        <v>3</v>
      </c>
      <c r="B343" s="97">
        <v>3</v>
      </c>
      <c r="C343" s="96">
        <v>2</v>
      </c>
      <c r="D343" s="95">
        <v>3</v>
      </c>
      <c r="E343" s="93">
        <v>1</v>
      </c>
      <c r="F343" s="115"/>
      <c r="G343" s="93" t="s">
        <v>120</v>
      </c>
      <c r="H343" s="83">
        <v>313</v>
      </c>
      <c r="I343" s="100">
        <f>I344+I345</f>
        <v>0</v>
      </c>
      <c r="J343" s="100">
        <f>J344+J345</f>
        <v>0</v>
      </c>
      <c r="K343" s="100">
        <f>K344+K345</f>
        <v>0</v>
      </c>
      <c r="L343" s="100">
        <f>L344+L345</f>
        <v>0</v>
      </c>
    </row>
    <row r="344" spans="1:12" ht="28.5" hidden="1" customHeight="1" collapsed="1">
      <c r="A344" s="97">
        <v>3</v>
      </c>
      <c r="B344" s="97">
        <v>3</v>
      </c>
      <c r="C344" s="96">
        <v>2</v>
      </c>
      <c r="D344" s="95">
        <v>3</v>
      </c>
      <c r="E344" s="93">
        <v>1</v>
      </c>
      <c r="F344" s="115">
        <v>1</v>
      </c>
      <c r="G344" s="93" t="s">
        <v>119</v>
      </c>
      <c r="H344" s="83">
        <v>314</v>
      </c>
      <c r="I344" s="99">
        <v>0</v>
      </c>
      <c r="J344" s="99">
        <v>0</v>
      </c>
      <c r="K344" s="99">
        <v>0</v>
      </c>
      <c r="L344" s="98">
        <v>0</v>
      </c>
    </row>
    <row r="345" spans="1:12" ht="27.75" hidden="1" customHeight="1" collapsed="1">
      <c r="A345" s="97">
        <v>3</v>
      </c>
      <c r="B345" s="97">
        <v>3</v>
      </c>
      <c r="C345" s="96">
        <v>2</v>
      </c>
      <c r="D345" s="95">
        <v>3</v>
      </c>
      <c r="E345" s="93">
        <v>1</v>
      </c>
      <c r="F345" s="115">
        <v>2</v>
      </c>
      <c r="G345" s="93" t="s">
        <v>118</v>
      </c>
      <c r="H345" s="83">
        <v>315</v>
      </c>
      <c r="I345" s="92">
        <v>0</v>
      </c>
      <c r="J345" s="92">
        <v>0</v>
      </c>
      <c r="K345" s="92">
        <v>0</v>
      </c>
      <c r="L345" s="92">
        <v>0</v>
      </c>
    </row>
    <row r="346" spans="1:12" hidden="1" collapsed="1">
      <c r="A346" s="97">
        <v>3</v>
      </c>
      <c r="B346" s="97">
        <v>3</v>
      </c>
      <c r="C346" s="96">
        <v>2</v>
      </c>
      <c r="D346" s="95">
        <v>4</v>
      </c>
      <c r="E346" s="95"/>
      <c r="F346" s="94"/>
      <c r="G346" s="93" t="s">
        <v>117</v>
      </c>
      <c r="H346" s="83">
        <v>316</v>
      </c>
      <c r="I346" s="100">
        <f>I347</f>
        <v>0</v>
      </c>
      <c r="J346" s="106">
        <f>J347</f>
        <v>0</v>
      </c>
      <c r="K346" s="105">
        <f>K347</f>
        <v>0</v>
      </c>
      <c r="L346" s="105">
        <f>L347</f>
        <v>0</v>
      </c>
    </row>
    <row r="347" spans="1:12" hidden="1" collapsed="1">
      <c r="A347" s="114">
        <v>3</v>
      </c>
      <c r="B347" s="114">
        <v>3</v>
      </c>
      <c r="C347" s="113">
        <v>2</v>
      </c>
      <c r="D347" s="112">
        <v>4</v>
      </c>
      <c r="E347" s="112">
        <v>1</v>
      </c>
      <c r="F347" s="111"/>
      <c r="G347" s="93" t="s">
        <v>117</v>
      </c>
      <c r="H347" s="83">
        <v>317</v>
      </c>
      <c r="I347" s="110">
        <f>SUM(I348:I349)</f>
        <v>0</v>
      </c>
      <c r="J347" s="109">
        <f>SUM(J348:J349)</f>
        <v>0</v>
      </c>
      <c r="K347" s="108">
        <f>SUM(K348:K349)</f>
        <v>0</v>
      </c>
      <c r="L347" s="108">
        <f>SUM(L348:L349)</f>
        <v>0</v>
      </c>
    </row>
    <row r="348" spans="1:12" ht="15.75" hidden="1" customHeight="1" collapsed="1">
      <c r="A348" s="97">
        <v>3</v>
      </c>
      <c r="B348" s="97">
        <v>3</v>
      </c>
      <c r="C348" s="96">
        <v>2</v>
      </c>
      <c r="D348" s="95">
        <v>4</v>
      </c>
      <c r="E348" s="95">
        <v>1</v>
      </c>
      <c r="F348" s="94">
        <v>1</v>
      </c>
      <c r="G348" s="93" t="s">
        <v>116</v>
      </c>
      <c r="H348" s="83">
        <v>318</v>
      </c>
      <c r="I348" s="92">
        <v>0</v>
      </c>
      <c r="J348" s="92">
        <v>0</v>
      </c>
      <c r="K348" s="92">
        <v>0</v>
      </c>
      <c r="L348" s="92">
        <v>0</v>
      </c>
    </row>
    <row r="349" spans="1:12" hidden="1" collapsed="1">
      <c r="A349" s="97">
        <v>3</v>
      </c>
      <c r="B349" s="97">
        <v>3</v>
      </c>
      <c r="C349" s="96">
        <v>2</v>
      </c>
      <c r="D349" s="95">
        <v>4</v>
      </c>
      <c r="E349" s="95">
        <v>1</v>
      </c>
      <c r="F349" s="94">
        <v>2</v>
      </c>
      <c r="G349" s="93" t="s">
        <v>115</v>
      </c>
      <c r="H349" s="83">
        <v>319</v>
      </c>
      <c r="I349" s="92">
        <v>0</v>
      </c>
      <c r="J349" s="92">
        <v>0</v>
      </c>
      <c r="K349" s="92">
        <v>0</v>
      </c>
      <c r="L349" s="92">
        <v>0</v>
      </c>
    </row>
    <row r="350" spans="1:12" hidden="1" collapsed="1">
      <c r="A350" s="97">
        <v>3</v>
      </c>
      <c r="B350" s="97">
        <v>3</v>
      </c>
      <c r="C350" s="96">
        <v>2</v>
      </c>
      <c r="D350" s="95">
        <v>5</v>
      </c>
      <c r="E350" s="95"/>
      <c r="F350" s="94"/>
      <c r="G350" s="93" t="s">
        <v>114</v>
      </c>
      <c r="H350" s="83">
        <v>320</v>
      </c>
      <c r="I350" s="100">
        <f t="shared" ref="I350:L351" si="31">I351</f>
        <v>0</v>
      </c>
      <c r="J350" s="106">
        <f t="shared" si="31"/>
        <v>0</v>
      </c>
      <c r="K350" s="105">
        <f t="shared" si="31"/>
        <v>0</v>
      </c>
      <c r="L350" s="105">
        <f t="shared" si="31"/>
        <v>0</v>
      </c>
    </row>
    <row r="351" spans="1:12" hidden="1" collapsed="1">
      <c r="A351" s="114">
        <v>3</v>
      </c>
      <c r="B351" s="114">
        <v>3</v>
      </c>
      <c r="C351" s="113">
        <v>2</v>
      </c>
      <c r="D351" s="112">
        <v>5</v>
      </c>
      <c r="E351" s="112">
        <v>1</v>
      </c>
      <c r="F351" s="111"/>
      <c r="G351" s="93" t="s">
        <v>114</v>
      </c>
      <c r="H351" s="83">
        <v>321</v>
      </c>
      <c r="I351" s="110">
        <f t="shared" si="31"/>
        <v>0</v>
      </c>
      <c r="J351" s="109">
        <f t="shared" si="31"/>
        <v>0</v>
      </c>
      <c r="K351" s="108">
        <f t="shared" si="31"/>
        <v>0</v>
      </c>
      <c r="L351" s="108">
        <f t="shared" si="31"/>
        <v>0</v>
      </c>
    </row>
    <row r="352" spans="1:12" hidden="1" collapsed="1">
      <c r="A352" s="97">
        <v>3</v>
      </c>
      <c r="B352" s="97">
        <v>3</v>
      </c>
      <c r="C352" s="96">
        <v>2</v>
      </c>
      <c r="D352" s="95">
        <v>5</v>
      </c>
      <c r="E352" s="95">
        <v>1</v>
      </c>
      <c r="F352" s="94">
        <v>1</v>
      </c>
      <c r="G352" s="93" t="s">
        <v>114</v>
      </c>
      <c r="H352" s="83">
        <v>322</v>
      </c>
      <c r="I352" s="99">
        <v>0</v>
      </c>
      <c r="J352" s="99">
        <v>0</v>
      </c>
      <c r="K352" s="99">
        <v>0</v>
      </c>
      <c r="L352" s="98">
        <v>0</v>
      </c>
    </row>
    <row r="353" spans="1:12" ht="16.5" hidden="1" customHeight="1" collapsed="1">
      <c r="A353" s="97">
        <v>3</v>
      </c>
      <c r="B353" s="97">
        <v>3</v>
      </c>
      <c r="C353" s="96">
        <v>2</v>
      </c>
      <c r="D353" s="95">
        <v>6</v>
      </c>
      <c r="E353" s="95"/>
      <c r="F353" s="94"/>
      <c r="G353" s="93" t="s">
        <v>113</v>
      </c>
      <c r="H353" s="83">
        <v>323</v>
      </c>
      <c r="I353" s="100">
        <f t="shared" ref="I353:L354" si="32">I354</f>
        <v>0</v>
      </c>
      <c r="J353" s="106">
        <f t="shared" si="32"/>
        <v>0</v>
      </c>
      <c r="K353" s="105">
        <f t="shared" si="32"/>
        <v>0</v>
      </c>
      <c r="L353" s="105">
        <f t="shared" si="32"/>
        <v>0</v>
      </c>
    </row>
    <row r="354" spans="1:12" ht="15" hidden="1" customHeight="1" collapsed="1">
      <c r="A354" s="97">
        <v>3</v>
      </c>
      <c r="B354" s="97">
        <v>3</v>
      </c>
      <c r="C354" s="96">
        <v>2</v>
      </c>
      <c r="D354" s="95">
        <v>6</v>
      </c>
      <c r="E354" s="95">
        <v>1</v>
      </c>
      <c r="F354" s="94"/>
      <c r="G354" s="93" t="s">
        <v>113</v>
      </c>
      <c r="H354" s="83">
        <v>324</v>
      </c>
      <c r="I354" s="100">
        <f t="shared" si="32"/>
        <v>0</v>
      </c>
      <c r="J354" s="106">
        <f t="shared" si="32"/>
        <v>0</v>
      </c>
      <c r="K354" s="105">
        <f t="shared" si="32"/>
        <v>0</v>
      </c>
      <c r="L354" s="105">
        <f t="shared" si="32"/>
        <v>0</v>
      </c>
    </row>
    <row r="355" spans="1:12" ht="13.5" hidden="1" customHeight="1" collapsed="1">
      <c r="A355" s="104">
        <v>3</v>
      </c>
      <c r="B355" s="104">
        <v>3</v>
      </c>
      <c r="C355" s="103">
        <v>2</v>
      </c>
      <c r="D355" s="102">
        <v>6</v>
      </c>
      <c r="E355" s="102">
        <v>1</v>
      </c>
      <c r="F355" s="101">
        <v>1</v>
      </c>
      <c r="G355" s="107" t="s">
        <v>113</v>
      </c>
      <c r="H355" s="83">
        <v>325</v>
      </c>
      <c r="I355" s="99">
        <v>0</v>
      </c>
      <c r="J355" s="99">
        <v>0</v>
      </c>
      <c r="K355" s="99">
        <v>0</v>
      </c>
      <c r="L355" s="98">
        <v>0</v>
      </c>
    </row>
    <row r="356" spans="1:12" ht="15" hidden="1" customHeight="1" collapsed="1">
      <c r="A356" s="97">
        <v>3</v>
      </c>
      <c r="B356" s="97">
        <v>3</v>
      </c>
      <c r="C356" s="96">
        <v>2</v>
      </c>
      <c r="D356" s="95">
        <v>7</v>
      </c>
      <c r="E356" s="95"/>
      <c r="F356" s="94"/>
      <c r="G356" s="93" t="s">
        <v>112</v>
      </c>
      <c r="H356" s="83">
        <v>326</v>
      </c>
      <c r="I356" s="100">
        <f>I357</f>
        <v>0</v>
      </c>
      <c r="J356" s="106">
        <f>J357</f>
        <v>0</v>
      </c>
      <c r="K356" s="105">
        <f>K357</f>
        <v>0</v>
      </c>
      <c r="L356" s="105">
        <f>L357</f>
        <v>0</v>
      </c>
    </row>
    <row r="357" spans="1:12" ht="12.75" hidden="1" customHeight="1" collapsed="1">
      <c r="A357" s="104">
        <v>3</v>
      </c>
      <c r="B357" s="104">
        <v>3</v>
      </c>
      <c r="C357" s="103">
        <v>2</v>
      </c>
      <c r="D357" s="102">
        <v>7</v>
      </c>
      <c r="E357" s="102">
        <v>1</v>
      </c>
      <c r="F357" s="101"/>
      <c r="G357" s="93" t="s">
        <v>112</v>
      </c>
      <c r="H357" s="83">
        <v>327</v>
      </c>
      <c r="I357" s="100">
        <f>SUM(I358:I359)</f>
        <v>0</v>
      </c>
      <c r="J357" s="100">
        <f>SUM(J358:J359)</f>
        <v>0</v>
      </c>
      <c r="K357" s="100">
        <f>SUM(K358:K359)</f>
        <v>0</v>
      </c>
      <c r="L357" s="100">
        <f>SUM(L358:L359)</f>
        <v>0</v>
      </c>
    </row>
    <row r="358" spans="1:12" ht="27" hidden="1" customHeight="1" collapsed="1">
      <c r="A358" s="97">
        <v>3</v>
      </c>
      <c r="B358" s="97">
        <v>3</v>
      </c>
      <c r="C358" s="96">
        <v>2</v>
      </c>
      <c r="D358" s="95">
        <v>7</v>
      </c>
      <c r="E358" s="95">
        <v>1</v>
      </c>
      <c r="F358" s="94">
        <v>1</v>
      </c>
      <c r="G358" s="93" t="s">
        <v>111</v>
      </c>
      <c r="H358" s="83">
        <v>328</v>
      </c>
      <c r="I358" s="99">
        <v>0</v>
      </c>
      <c r="J358" s="99">
        <v>0</v>
      </c>
      <c r="K358" s="99">
        <v>0</v>
      </c>
      <c r="L358" s="98">
        <v>0</v>
      </c>
    </row>
    <row r="359" spans="1:12" ht="30" hidden="1" customHeight="1" collapsed="1">
      <c r="A359" s="97">
        <v>3</v>
      </c>
      <c r="B359" s="97">
        <v>3</v>
      </c>
      <c r="C359" s="96">
        <v>2</v>
      </c>
      <c r="D359" s="95">
        <v>7</v>
      </c>
      <c r="E359" s="95">
        <v>1</v>
      </c>
      <c r="F359" s="94">
        <v>2</v>
      </c>
      <c r="G359" s="93" t="s">
        <v>110</v>
      </c>
      <c r="H359" s="83">
        <v>329</v>
      </c>
      <c r="I359" s="92">
        <v>0</v>
      </c>
      <c r="J359" s="92">
        <v>0</v>
      </c>
      <c r="K359" s="92">
        <v>0</v>
      </c>
      <c r="L359" s="92">
        <v>0</v>
      </c>
    </row>
    <row r="360" spans="1:12" ht="18.75" customHeight="1">
      <c r="A360" s="91"/>
      <c r="B360" s="91"/>
      <c r="C360" s="90"/>
      <c r="D360" s="89"/>
      <c r="E360" s="88"/>
      <c r="F360" s="87"/>
      <c r="G360" s="86" t="s">
        <v>109</v>
      </c>
      <c r="H360" s="83">
        <v>330</v>
      </c>
      <c r="I360" s="85">
        <f>SUM(I30+I176)</f>
        <v>178300</v>
      </c>
      <c r="J360" s="85">
        <f>SUM(J30+J176)</f>
        <v>27800</v>
      </c>
      <c r="K360" s="85">
        <f>SUM(K30+K176)</f>
        <v>26763.81</v>
      </c>
      <c r="L360" s="85">
        <f>SUM(L30+L176)</f>
        <v>26763.81</v>
      </c>
    </row>
    <row r="361" spans="1:12" ht="6.75" customHeight="1">
      <c r="G361" s="84"/>
      <c r="H361" s="83"/>
      <c r="I361" s="82"/>
      <c r="J361" s="81"/>
      <c r="K361" s="81"/>
      <c r="L361" s="81"/>
    </row>
    <row r="362" spans="1:12" ht="12" customHeight="1">
      <c r="D362" s="74"/>
      <c r="E362" s="74"/>
      <c r="F362" s="76"/>
      <c r="G362" s="74" t="s">
        <v>45</v>
      </c>
      <c r="H362" s="77"/>
      <c r="I362" s="80"/>
      <c r="J362" s="81"/>
      <c r="K362" s="74" t="s">
        <v>40</v>
      </c>
      <c r="L362" s="80"/>
    </row>
    <row r="363" spans="1:12" ht="18.75" customHeight="1">
      <c r="A363" s="79"/>
      <c r="B363" s="79"/>
      <c r="C363" s="79"/>
      <c r="D363" s="78" t="s">
        <v>108</v>
      </c>
      <c r="E363" s="208"/>
      <c r="F363" s="208"/>
      <c r="G363" s="77"/>
      <c r="H363" s="77"/>
      <c r="I363" s="496" t="s">
        <v>23</v>
      </c>
      <c r="K363" s="572" t="s">
        <v>25</v>
      </c>
      <c r="L363" s="572"/>
    </row>
    <row r="364" spans="1:12" ht="7.5" customHeight="1">
      <c r="I364" s="75"/>
      <c r="K364" s="75"/>
      <c r="L364" s="75"/>
    </row>
    <row r="365" spans="1:12" ht="12" customHeight="1">
      <c r="D365" s="74"/>
      <c r="E365" s="74"/>
      <c r="F365" s="76"/>
      <c r="G365" s="74" t="s">
        <v>43</v>
      </c>
      <c r="I365" s="75"/>
      <c r="K365" s="74" t="s">
        <v>41</v>
      </c>
      <c r="L365" s="73"/>
    </row>
    <row r="366" spans="1:12" ht="26.25" customHeight="1">
      <c r="D366" s="574" t="s">
        <v>107</v>
      </c>
      <c r="E366" s="575"/>
      <c r="F366" s="575"/>
      <c r="G366" s="575"/>
      <c r="H366" s="72"/>
      <c r="I366" s="71" t="s">
        <v>23</v>
      </c>
      <c r="K366" s="572" t="s">
        <v>25</v>
      </c>
      <c r="L366" s="572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showRuler="0" topLeftCell="A19" zoomScaleNormal="100" workbookViewId="0">
      <selection activeCell="R366" sqref="R366"/>
    </sheetView>
  </sheetViews>
  <sheetFormatPr defaultRowHeight="15"/>
  <cols>
    <col min="1" max="4" width="2" style="207" customWidth="1"/>
    <col min="5" max="5" width="2.140625" style="207" customWidth="1"/>
    <col min="6" max="6" width="3.5703125" style="498" customWidth="1"/>
    <col min="7" max="7" width="34.28515625" style="207" customWidth="1"/>
    <col min="8" max="8" width="4.7109375" style="207" customWidth="1"/>
    <col min="9" max="9" width="9" style="207" customWidth="1"/>
    <col min="10" max="10" width="11.7109375" style="207" customWidth="1"/>
    <col min="11" max="11" width="12.42578125" style="207" customWidth="1"/>
    <col min="12" max="12" width="10.140625" style="207" customWidth="1"/>
    <col min="13" max="13" width="0.140625" style="207" hidden="1" customWidth="1"/>
    <col min="14" max="14" width="6.140625" style="207" hidden="1" customWidth="1"/>
    <col min="15" max="15" width="8.85546875" style="207" hidden="1" customWidth="1"/>
    <col min="16" max="16" width="9.140625" style="207" hidden="1" customWidth="1"/>
    <col min="17" max="17" width="11.28515625" style="207" customWidth="1"/>
    <col min="18" max="18" width="34.42578125" style="207" customWidth="1"/>
    <col min="19" max="19" width="9.140625" style="207"/>
    <col min="20" max="16384" width="9.140625" style="208"/>
  </cols>
  <sheetData>
    <row r="1" spans="1:36" ht="15" customHeight="1">
      <c r="G1" s="206"/>
      <c r="H1" s="203"/>
      <c r="I1" s="205"/>
      <c r="J1" s="499" t="s">
        <v>332</v>
      </c>
      <c r="K1" s="499"/>
      <c r="L1" s="499"/>
      <c r="M1" s="197"/>
      <c r="N1" s="499"/>
      <c r="O1" s="499"/>
      <c r="P1" s="499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</row>
    <row r="2" spans="1:36" ht="14.25" customHeight="1">
      <c r="H2" s="203"/>
      <c r="I2" s="208"/>
      <c r="J2" s="499" t="s">
        <v>331</v>
      </c>
      <c r="K2" s="499"/>
      <c r="L2" s="499"/>
      <c r="M2" s="197"/>
      <c r="N2" s="499"/>
      <c r="O2" s="499"/>
      <c r="P2" s="499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>
      <c r="H3" s="192"/>
      <c r="I3" s="203"/>
      <c r="J3" s="499" t="s">
        <v>330</v>
      </c>
      <c r="K3" s="499"/>
      <c r="L3" s="499"/>
      <c r="M3" s="197"/>
      <c r="N3" s="499"/>
      <c r="O3" s="499"/>
      <c r="P3" s="499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</row>
    <row r="4" spans="1:36" ht="14.25" customHeight="1">
      <c r="G4" s="204" t="s">
        <v>329</v>
      </c>
      <c r="H4" s="203"/>
      <c r="I4" s="208"/>
      <c r="J4" s="499" t="s">
        <v>328</v>
      </c>
      <c r="K4" s="499"/>
      <c r="L4" s="499"/>
      <c r="M4" s="197"/>
      <c r="N4" s="202"/>
      <c r="O4" s="202"/>
      <c r="P4" s="499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</row>
    <row r="5" spans="1:36" ht="12" customHeight="1">
      <c r="H5" s="201"/>
      <c r="I5" s="208"/>
      <c r="J5" s="499" t="s">
        <v>396</v>
      </c>
      <c r="K5" s="499"/>
      <c r="L5" s="499"/>
      <c r="M5" s="197"/>
      <c r="N5" s="499"/>
      <c r="O5" s="499"/>
      <c r="P5" s="499"/>
      <c r="Q5" s="499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36" ht="25.5" customHeight="1">
      <c r="G6" s="200" t="s">
        <v>327</v>
      </c>
      <c r="H6" s="499"/>
      <c r="I6" s="499"/>
      <c r="J6" s="199"/>
      <c r="K6" s="199"/>
      <c r="L6" s="198"/>
      <c r="M6" s="19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</row>
    <row r="7" spans="1:36" ht="18.75" customHeight="1">
      <c r="A7" s="561" t="s">
        <v>326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19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</row>
    <row r="8" spans="1:36" ht="14.25" customHeight="1">
      <c r="A8" s="500"/>
      <c r="B8" s="501"/>
      <c r="C8" s="501"/>
      <c r="D8" s="501"/>
      <c r="E8" s="501"/>
      <c r="F8" s="501"/>
      <c r="G8" s="563" t="s">
        <v>325</v>
      </c>
      <c r="H8" s="563"/>
      <c r="I8" s="563"/>
      <c r="J8" s="563"/>
      <c r="K8" s="563"/>
      <c r="L8" s="501"/>
      <c r="M8" s="19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</row>
    <row r="9" spans="1:36" ht="16.5" customHeight="1">
      <c r="A9" s="564" t="s">
        <v>457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19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</row>
    <row r="10" spans="1:36" ht="15.75" customHeight="1">
      <c r="G10" s="558" t="s">
        <v>456</v>
      </c>
      <c r="H10" s="558"/>
      <c r="I10" s="558"/>
      <c r="J10" s="558"/>
      <c r="K10" s="558"/>
      <c r="M10" s="19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</row>
    <row r="11" spans="1:36" ht="12" customHeight="1">
      <c r="G11" s="565" t="s">
        <v>395</v>
      </c>
      <c r="H11" s="565"/>
      <c r="I11" s="565"/>
      <c r="J11" s="565"/>
      <c r="K11" s="565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</row>
    <row r="12" spans="1:36" ht="9" customHeight="1"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</row>
    <row r="13" spans="1:36" ht="12" customHeight="1">
      <c r="B13" s="564" t="s">
        <v>324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</row>
    <row r="14" spans="1:36" ht="12" customHeight="1"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</row>
    <row r="15" spans="1:36" ht="12.75" customHeight="1">
      <c r="G15" s="558" t="s">
        <v>455</v>
      </c>
      <c r="H15" s="558"/>
      <c r="I15" s="558"/>
      <c r="J15" s="558"/>
      <c r="K15" s="558"/>
    </row>
    <row r="16" spans="1:36" ht="11.25" customHeight="1">
      <c r="G16" s="559" t="s">
        <v>323</v>
      </c>
      <c r="H16" s="559"/>
      <c r="I16" s="559"/>
      <c r="J16" s="559"/>
      <c r="K16" s="559"/>
    </row>
    <row r="17" spans="1:17" ht="15" customHeight="1">
      <c r="B17" s="208"/>
      <c r="C17" s="208"/>
      <c r="D17" s="208"/>
      <c r="E17" s="560" t="s">
        <v>348</v>
      </c>
      <c r="F17" s="560"/>
      <c r="G17" s="560"/>
      <c r="H17" s="560"/>
      <c r="I17" s="560"/>
      <c r="J17" s="560"/>
      <c r="K17" s="560"/>
      <c r="L17" s="208"/>
    </row>
    <row r="18" spans="1:17" ht="12" customHeight="1">
      <c r="A18" s="566" t="s">
        <v>322</v>
      </c>
      <c r="B18" s="566"/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181"/>
    </row>
    <row r="19" spans="1:17" ht="12" customHeight="1">
      <c r="F19" s="207"/>
      <c r="J19" s="196"/>
      <c r="K19" s="195"/>
      <c r="L19" s="194" t="s">
        <v>321</v>
      </c>
      <c r="M19" s="181"/>
    </row>
    <row r="20" spans="1:17" ht="11.25" customHeight="1">
      <c r="F20" s="207"/>
      <c r="J20" s="193" t="s">
        <v>320</v>
      </c>
      <c r="K20" s="192"/>
      <c r="L20" s="185"/>
      <c r="M20" s="181"/>
    </row>
    <row r="21" spans="1:17" ht="12" customHeight="1">
      <c r="E21" s="499"/>
      <c r="F21" s="502"/>
      <c r="I21" s="191"/>
      <c r="J21" s="191"/>
      <c r="K21" s="190" t="s">
        <v>319</v>
      </c>
      <c r="L21" s="185"/>
      <c r="M21" s="181"/>
    </row>
    <row r="22" spans="1:17" ht="14.25" customHeight="1">
      <c r="A22" s="567" t="s">
        <v>318</v>
      </c>
      <c r="B22" s="567"/>
      <c r="C22" s="567"/>
      <c r="D22" s="567"/>
      <c r="E22" s="567"/>
      <c r="F22" s="567"/>
      <c r="G22" s="567"/>
      <c r="H22" s="567"/>
      <c r="I22" s="567"/>
      <c r="K22" s="190" t="s">
        <v>317</v>
      </c>
      <c r="L22" s="189" t="s">
        <v>316</v>
      </c>
      <c r="M22" s="181"/>
    </row>
    <row r="23" spans="1:17" ht="14.25" customHeight="1">
      <c r="A23" s="567" t="s">
        <v>315</v>
      </c>
      <c r="B23" s="567"/>
      <c r="C23" s="567"/>
      <c r="D23" s="567"/>
      <c r="E23" s="567"/>
      <c r="F23" s="567"/>
      <c r="G23" s="567"/>
      <c r="H23" s="567"/>
      <c r="I23" s="567"/>
      <c r="J23" s="497" t="s">
        <v>314</v>
      </c>
      <c r="K23" s="188" t="s">
        <v>313</v>
      </c>
      <c r="L23" s="185"/>
      <c r="M23" s="181"/>
    </row>
    <row r="24" spans="1:17" ht="12.75" customHeight="1">
      <c r="F24" s="207"/>
      <c r="G24" s="187" t="s">
        <v>312</v>
      </c>
      <c r="H24" s="91" t="s">
        <v>384</v>
      </c>
      <c r="I24" s="90"/>
      <c r="J24" s="186"/>
      <c r="K24" s="185"/>
      <c r="L24" s="185"/>
      <c r="M24" s="181"/>
    </row>
    <row r="25" spans="1:17" ht="13.5" customHeight="1">
      <c r="F25" s="207"/>
      <c r="G25" s="573" t="s">
        <v>310</v>
      </c>
      <c r="H25" s="573"/>
      <c r="I25" s="184" t="s">
        <v>307</v>
      </c>
      <c r="J25" s="183" t="s">
        <v>309</v>
      </c>
      <c r="K25" s="182" t="s">
        <v>308</v>
      </c>
      <c r="L25" s="182" t="s">
        <v>307</v>
      </c>
      <c r="M25" s="181"/>
    </row>
    <row r="26" spans="1:17">
      <c r="A26" s="568" t="s">
        <v>454</v>
      </c>
      <c r="B26" s="568"/>
      <c r="C26" s="568"/>
      <c r="D26" s="568"/>
      <c r="E26" s="568"/>
      <c r="F26" s="568"/>
      <c r="G26" s="568"/>
      <c r="H26" s="568"/>
      <c r="I26" s="568"/>
      <c r="J26" s="76"/>
      <c r="K26" s="180"/>
      <c r="L26" s="179" t="s">
        <v>305</v>
      </c>
      <c r="M26" s="178"/>
    </row>
    <row r="27" spans="1:17" ht="24" customHeight="1">
      <c r="A27" s="576" t="s">
        <v>99</v>
      </c>
      <c r="B27" s="577"/>
      <c r="C27" s="577"/>
      <c r="D27" s="577"/>
      <c r="E27" s="577"/>
      <c r="F27" s="577"/>
      <c r="G27" s="580" t="s">
        <v>98</v>
      </c>
      <c r="H27" s="582" t="s">
        <v>304</v>
      </c>
      <c r="I27" s="584" t="s">
        <v>303</v>
      </c>
      <c r="J27" s="585"/>
      <c r="K27" s="586" t="s">
        <v>302</v>
      </c>
      <c r="L27" s="588" t="s">
        <v>301</v>
      </c>
      <c r="M27" s="178"/>
    </row>
    <row r="28" spans="1:17" ht="46.5" customHeight="1">
      <c r="A28" s="578"/>
      <c r="B28" s="579"/>
      <c r="C28" s="579"/>
      <c r="D28" s="579"/>
      <c r="E28" s="579"/>
      <c r="F28" s="579"/>
      <c r="G28" s="581"/>
      <c r="H28" s="583"/>
      <c r="I28" s="177" t="s">
        <v>300</v>
      </c>
      <c r="J28" s="176" t="s">
        <v>299</v>
      </c>
      <c r="K28" s="587"/>
      <c r="L28" s="589"/>
    </row>
    <row r="29" spans="1:17" ht="11.25" customHeight="1">
      <c r="A29" s="569" t="s">
        <v>298</v>
      </c>
      <c r="B29" s="570"/>
      <c r="C29" s="570"/>
      <c r="D29" s="570"/>
      <c r="E29" s="570"/>
      <c r="F29" s="571"/>
      <c r="G29" s="175">
        <v>2</v>
      </c>
      <c r="H29" s="174">
        <v>3</v>
      </c>
      <c r="I29" s="173" t="s">
        <v>297</v>
      </c>
      <c r="J29" s="172" t="s">
        <v>296</v>
      </c>
      <c r="K29" s="171">
        <v>6</v>
      </c>
      <c r="L29" s="171">
        <v>7</v>
      </c>
    </row>
    <row r="30" spans="1:17" s="84" customFormat="1" ht="14.25" customHeight="1">
      <c r="A30" s="134">
        <v>2</v>
      </c>
      <c r="B30" s="134"/>
      <c r="C30" s="133"/>
      <c r="D30" s="131"/>
      <c r="E30" s="134"/>
      <c r="F30" s="132"/>
      <c r="G30" s="131" t="s">
        <v>295</v>
      </c>
      <c r="H30" s="83">
        <v>1</v>
      </c>
      <c r="I30" s="100">
        <f>SUM(I31+I42+I61+I82+I89+I109+I131+I150+I160)</f>
        <v>1300</v>
      </c>
      <c r="J30" s="100">
        <f>SUM(J31+J42+J61+J82+J89+J109+J131+J150+J160)</f>
        <v>400</v>
      </c>
      <c r="K30" s="105">
        <f>SUM(K31+K42+K61+K82+K89+K109+K131+K150+K160)</f>
        <v>304.35000000000002</v>
      </c>
      <c r="L30" s="100">
        <f>SUM(L31+L42+L61+L82+L89+L109+L131+L150+L160)</f>
        <v>304.35000000000002</v>
      </c>
    </row>
    <row r="31" spans="1:17" ht="16.5" customHeight="1">
      <c r="A31" s="134">
        <v>2</v>
      </c>
      <c r="B31" s="152">
        <v>1</v>
      </c>
      <c r="C31" s="112"/>
      <c r="D31" s="138"/>
      <c r="E31" s="113"/>
      <c r="F31" s="111"/>
      <c r="G31" s="159" t="s">
        <v>294</v>
      </c>
      <c r="H31" s="83">
        <v>2</v>
      </c>
      <c r="I31" s="100">
        <f>SUM(I32+I38)</f>
        <v>1300</v>
      </c>
      <c r="J31" s="100">
        <f>SUM(J32+J38)</f>
        <v>400</v>
      </c>
      <c r="K31" s="145">
        <f>SUM(K32+K38)</f>
        <v>304.35000000000002</v>
      </c>
      <c r="L31" s="144">
        <f>SUM(L32+L38)</f>
        <v>304.35000000000002</v>
      </c>
    </row>
    <row r="32" spans="1:17" ht="14.25" hidden="1" customHeight="1" collapsed="1">
      <c r="A32" s="96">
        <v>2</v>
      </c>
      <c r="B32" s="96">
        <v>1</v>
      </c>
      <c r="C32" s="95">
        <v>1</v>
      </c>
      <c r="D32" s="93"/>
      <c r="E32" s="96"/>
      <c r="F32" s="94"/>
      <c r="G32" s="93" t="s">
        <v>104</v>
      </c>
      <c r="H32" s="83">
        <v>3</v>
      </c>
      <c r="I32" s="100">
        <f>SUM(I33)</f>
        <v>1200</v>
      </c>
      <c r="J32" s="100">
        <f>SUM(J33)</f>
        <v>300</v>
      </c>
      <c r="K32" s="105">
        <f>SUM(K33)</f>
        <v>300</v>
      </c>
      <c r="L32" s="100">
        <f>SUM(L33)</f>
        <v>300</v>
      </c>
      <c r="Q32" s="165"/>
    </row>
    <row r="33" spans="1:19" ht="13.5" hidden="1" customHeight="1" collapsed="1">
      <c r="A33" s="97">
        <v>2</v>
      </c>
      <c r="B33" s="96">
        <v>1</v>
      </c>
      <c r="C33" s="95">
        <v>1</v>
      </c>
      <c r="D33" s="93">
        <v>1</v>
      </c>
      <c r="E33" s="96"/>
      <c r="F33" s="94"/>
      <c r="G33" s="93" t="s">
        <v>104</v>
      </c>
      <c r="H33" s="83">
        <v>4</v>
      </c>
      <c r="I33" s="100">
        <f>SUM(I34+I36)</f>
        <v>1200</v>
      </c>
      <c r="J33" s="100">
        <f t="shared" ref="J33:L34" si="0">SUM(J34)</f>
        <v>300</v>
      </c>
      <c r="K33" s="100">
        <f t="shared" si="0"/>
        <v>300</v>
      </c>
      <c r="L33" s="100">
        <f t="shared" si="0"/>
        <v>300</v>
      </c>
      <c r="Q33" s="165"/>
      <c r="R33" s="165"/>
    </row>
    <row r="34" spans="1:19" ht="14.25" hidden="1" customHeight="1" collapsed="1">
      <c r="A34" s="97">
        <v>2</v>
      </c>
      <c r="B34" s="96">
        <v>1</v>
      </c>
      <c r="C34" s="95">
        <v>1</v>
      </c>
      <c r="D34" s="93">
        <v>1</v>
      </c>
      <c r="E34" s="96">
        <v>1</v>
      </c>
      <c r="F34" s="94"/>
      <c r="G34" s="93" t="s">
        <v>293</v>
      </c>
      <c r="H34" s="83">
        <v>5</v>
      </c>
      <c r="I34" s="105">
        <f>SUM(I35)</f>
        <v>1200</v>
      </c>
      <c r="J34" s="105">
        <f t="shared" si="0"/>
        <v>300</v>
      </c>
      <c r="K34" s="105">
        <f t="shared" si="0"/>
        <v>300</v>
      </c>
      <c r="L34" s="105">
        <f t="shared" si="0"/>
        <v>300</v>
      </c>
      <c r="Q34" s="165"/>
      <c r="R34" s="165"/>
    </row>
    <row r="35" spans="1:19" ht="14.25" customHeight="1">
      <c r="A35" s="97">
        <v>2</v>
      </c>
      <c r="B35" s="96">
        <v>1</v>
      </c>
      <c r="C35" s="95">
        <v>1</v>
      </c>
      <c r="D35" s="93">
        <v>1</v>
      </c>
      <c r="E35" s="96">
        <v>1</v>
      </c>
      <c r="F35" s="94">
        <v>1</v>
      </c>
      <c r="G35" s="93" t="s">
        <v>293</v>
      </c>
      <c r="H35" s="83">
        <v>6</v>
      </c>
      <c r="I35" s="147">
        <v>1200</v>
      </c>
      <c r="J35" s="129">
        <v>300</v>
      </c>
      <c r="K35" s="129">
        <v>300</v>
      </c>
      <c r="L35" s="129">
        <v>300</v>
      </c>
      <c r="Q35" s="165"/>
      <c r="R35" s="165"/>
    </row>
    <row r="36" spans="1:19" ht="12.75" hidden="1" customHeight="1" collapsed="1">
      <c r="A36" s="97">
        <v>2</v>
      </c>
      <c r="B36" s="96">
        <v>1</v>
      </c>
      <c r="C36" s="95">
        <v>1</v>
      </c>
      <c r="D36" s="93">
        <v>1</v>
      </c>
      <c r="E36" s="96">
        <v>2</v>
      </c>
      <c r="F36" s="94"/>
      <c r="G36" s="93" t="s">
        <v>292</v>
      </c>
      <c r="H36" s="83">
        <v>7</v>
      </c>
      <c r="I36" s="105">
        <f>I37</f>
        <v>0</v>
      </c>
      <c r="J36" s="105">
        <f>J37</f>
        <v>0</v>
      </c>
      <c r="K36" s="105">
        <f>K37</f>
        <v>0</v>
      </c>
      <c r="L36" s="105">
        <f>L37</f>
        <v>0</v>
      </c>
      <c r="Q36" s="165"/>
      <c r="R36" s="165"/>
    </row>
    <row r="37" spans="1:19" ht="12.75" hidden="1" customHeight="1" collapsed="1">
      <c r="A37" s="97">
        <v>2</v>
      </c>
      <c r="B37" s="96">
        <v>1</v>
      </c>
      <c r="C37" s="95">
        <v>1</v>
      </c>
      <c r="D37" s="93">
        <v>1</v>
      </c>
      <c r="E37" s="96">
        <v>2</v>
      </c>
      <c r="F37" s="94">
        <v>1</v>
      </c>
      <c r="G37" s="93" t="s">
        <v>292</v>
      </c>
      <c r="H37" s="83">
        <v>8</v>
      </c>
      <c r="I37" s="129">
        <v>0</v>
      </c>
      <c r="J37" s="92">
        <v>0</v>
      </c>
      <c r="K37" s="129">
        <v>0</v>
      </c>
      <c r="L37" s="92">
        <v>0</v>
      </c>
      <c r="Q37" s="165"/>
      <c r="R37" s="165"/>
    </row>
    <row r="38" spans="1:19" ht="13.5" hidden="1" customHeight="1" collapsed="1">
      <c r="A38" s="97">
        <v>2</v>
      </c>
      <c r="B38" s="96">
        <v>1</v>
      </c>
      <c r="C38" s="95">
        <v>2</v>
      </c>
      <c r="D38" s="93"/>
      <c r="E38" s="96"/>
      <c r="F38" s="94"/>
      <c r="G38" s="93" t="s">
        <v>291</v>
      </c>
      <c r="H38" s="83">
        <v>9</v>
      </c>
      <c r="I38" s="105">
        <f t="shared" ref="I38:L40" si="1">I39</f>
        <v>100</v>
      </c>
      <c r="J38" s="100">
        <f t="shared" si="1"/>
        <v>100</v>
      </c>
      <c r="K38" s="105">
        <f t="shared" si="1"/>
        <v>4.3499999999999996</v>
      </c>
      <c r="L38" s="100">
        <f t="shared" si="1"/>
        <v>4.3499999999999996</v>
      </c>
      <c r="Q38" s="165"/>
      <c r="R38" s="165"/>
    </row>
    <row r="39" spans="1:19" ht="15.75" hidden="1" customHeight="1" collapsed="1">
      <c r="A39" s="97">
        <v>2</v>
      </c>
      <c r="B39" s="96">
        <v>1</v>
      </c>
      <c r="C39" s="95">
        <v>2</v>
      </c>
      <c r="D39" s="93">
        <v>1</v>
      </c>
      <c r="E39" s="96"/>
      <c r="F39" s="94"/>
      <c r="G39" s="93" t="s">
        <v>291</v>
      </c>
      <c r="H39" s="83">
        <v>10</v>
      </c>
      <c r="I39" s="105">
        <f t="shared" si="1"/>
        <v>100</v>
      </c>
      <c r="J39" s="100">
        <f t="shared" si="1"/>
        <v>100</v>
      </c>
      <c r="K39" s="100">
        <f t="shared" si="1"/>
        <v>4.3499999999999996</v>
      </c>
      <c r="L39" s="100">
        <f t="shared" si="1"/>
        <v>4.3499999999999996</v>
      </c>
      <c r="Q39" s="165"/>
    </row>
    <row r="40" spans="1:19" ht="13.5" hidden="1" customHeight="1" collapsed="1">
      <c r="A40" s="97">
        <v>2</v>
      </c>
      <c r="B40" s="96">
        <v>1</v>
      </c>
      <c r="C40" s="95">
        <v>2</v>
      </c>
      <c r="D40" s="93">
        <v>1</v>
      </c>
      <c r="E40" s="96">
        <v>1</v>
      </c>
      <c r="F40" s="94"/>
      <c r="G40" s="93" t="s">
        <v>291</v>
      </c>
      <c r="H40" s="83">
        <v>11</v>
      </c>
      <c r="I40" s="100">
        <f t="shared" si="1"/>
        <v>100</v>
      </c>
      <c r="J40" s="100">
        <f t="shared" si="1"/>
        <v>100</v>
      </c>
      <c r="K40" s="100">
        <f t="shared" si="1"/>
        <v>4.3499999999999996</v>
      </c>
      <c r="L40" s="100">
        <f t="shared" si="1"/>
        <v>4.3499999999999996</v>
      </c>
      <c r="Q40" s="165"/>
      <c r="R40" s="165"/>
    </row>
    <row r="41" spans="1:19" ht="14.25" customHeight="1">
      <c r="A41" s="97">
        <v>2</v>
      </c>
      <c r="B41" s="96">
        <v>1</v>
      </c>
      <c r="C41" s="95">
        <v>2</v>
      </c>
      <c r="D41" s="93">
        <v>1</v>
      </c>
      <c r="E41" s="96">
        <v>1</v>
      </c>
      <c r="F41" s="94">
        <v>1</v>
      </c>
      <c r="G41" s="93" t="s">
        <v>291</v>
      </c>
      <c r="H41" s="83">
        <v>12</v>
      </c>
      <c r="I41" s="92">
        <v>100</v>
      </c>
      <c r="J41" s="129">
        <v>100</v>
      </c>
      <c r="K41" s="129">
        <v>4.3499999999999996</v>
      </c>
      <c r="L41" s="129">
        <v>4.3499999999999996</v>
      </c>
      <c r="Q41" s="165"/>
      <c r="R41" s="165"/>
    </row>
    <row r="42" spans="1:19" ht="26.25" hidden="1" customHeight="1" collapsed="1">
      <c r="A42" s="135">
        <v>2</v>
      </c>
      <c r="B42" s="153">
        <v>2</v>
      </c>
      <c r="C42" s="112"/>
      <c r="D42" s="138"/>
      <c r="E42" s="113"/>
      <c r="F42" s="111"/>
      <c r="G42" s="159" t="s">
        <v>290</v>
      </c>
      <c r="H42" s="83">
        <v>13</v>
      </c>
      <c r="I42" s="110">
        <f t="shared" ref="I42:L44" si="2">I43</f>
        <v>0</v>
      </c>
      <c r="J42" s="108">
        <f t="shared" si="2"/>
        <v>0</v>
      </c>
      <c r="K42" s="110">
        <f t="shared" si="2"/>
        <v>0</v>
      </c>
      <c r="L42" s="110">
        <f t="shared" si="2"/>
        <v>0</v>
      </c>
    </row>
    <row r="43" spans="1:19" ht="27" hidden="1" customHeight="1" collapsed="1">
      <c r="A43" s="97">
        <v>2</v>
      </c>
      <c r="B43" s="96">
        <v>2</v>
      </c>
      <c r="C43" s="95">
        <v>1</v>
      </c>
      <c r="D43" s="93"/>
      <c r="E43" s="96"/>
      <c r="F43" s="94"/>
      <c r="G43" s="138" t="s">
        <v>290</v>
      </c>
      <c r="H43" s="83">
        <v>14</v>
      </c>
      <c r="I43" s="100">
        <f t="shared" si="2"/>
        <v>0</v>
      </c>
      <c r="J43" s="105">
        <f t="shared" si="2"/>
        <v>0</v>
      </c>
      <c r="K43" s="100">
        <f t="shared" si="2"/>
        <v>0</v>
      </c>
      <c r="L43" s="105">
        <f t="shared" si="2"/>
        <v>0</v>
      </c>
      <c r="Q43" s="165"/>
      <c r="S43" s="165"/>
    </row>
    <row r="44" spans="1:19" ht="15.75" hidden="1" customHeight="1" collapsed="1">
      <c r="A44" s="97">
        <v>2</v>
      </c>
      <c r="B44" s="96">
        <v>2</v>
      </c>
      <c r="C44" s="95">
        <v>1</v>
      </c>
      <c r="D44" s="93">
        <v>1</v>
      </c>
      <c r="E44" s="96"/>
      <c r="F44" s="94"/>
      <c r="G44" s="138" t="s">
        <v>290</v>
      </c>
      <c r="H44" s="83">
        <v>15</v>
      </c>
      <c r="I44" s="100">
        <f t="shared" si="2"/>
        <v>0</v>
      </c>
      <c r="J44" s="105">
        <f t="shared" si="2"/>
        <v>0</v>
      </c>
      <c r="K44" s="144">
        <f t="shared" si="2"/>
        <v>0</v>
      </c>
      <c r="L44" s="144">
        <f t="shared" si="2"/>
        <v>0</v>
      </c>
      <c r="Q44" s="165"/>
      <c r="R44" s="165"/>
    </row>
    <row r="45" spans="1:19" ht="24.75" hidden="1" customHeight="1" collapsed="1">
      <c r="A45" s="104">
        <v>2</v>
      </c>
      <c r="B45" s="103">
        <v>2</v>
      </c>
      <c r="C45" s="102">
        <v>1</v>
      </c>
      <c r="D45" s="107">
        <v>1</v>
      </c>
      <c r="E45" s="103">
        <v>1</v>
      </c>
      <c r="F45" s="101"/>
      <c r="G45" s="138" t="s">
        <v>290</v>
      </c>
      <c r="H45" s="83">
        <v>16</v>
      </c>
      <c r="I45" s="120">
        <f>SUM(I46:I60)</f>
        <v>0</v>
      </c>
      <c r="J45" s="120">
        <f>SUM(J46:J60)</f>
        <v>0</v>
      </c>
      <c r="K45" s="118">
        <f>SUM(K46:K60)</f>
        <v>0</v>
      </c>
      <c r="L45" s="118">
        <f>SUM(L46:L60)</f>
        <v>0</v>
      </c>
      <c r="Q45" s="165"/>
      <c r="R45" s="165"/>
    </row>
    <row r="46" spans="1:19" ht="15.75" hidden="1" customHeight="1" collapsed="1">
      <c r="A46" s="97">
        <v>2</v>
      </c>
      <c r="B46" s="96">
        <v>2</v>
      </c>
      <c r="C46" s="95">
        <v>1</v>
      </c>
      <c r="D46" s="93">
        <v>1</v>
      </c>
      <c r="E46" s="96">
        <v>1</v>
      </c>
      <c r="F46" s="170">
        <v>1</v>
      </c>
      <c r="G46" s="93" t="s">
        <v>289</v>
      </c>
      <c r="H46" s="83">
        <v>17</v>
      </c>
      <c r="I46" s="129">
        <v>0</v>
      </c>
      <c r="J46" s="129">
        <v>0</v>
      </c>
      <c r="K46" s="129">
        <v>0</v>
      </c>
      <c r="L46" s="129">
        <v>0</v>
      </c>
      <c r="Q46" s="165"/>
      <c r="R46" s="165"/>
    </row>
    <row r="47" spans="1:19" ht="26.25" hidden="1" customHeight="1" collapsed="1">
      <c r="A47" s="97">
        <v>2</v>
      </c>
      <c r="B47" s="96">
        <v>2</v>
      </c>
      <c r="C47" s="95">
        <v>1</v>
      </c>
      <c r="D47" s="93">
        <v>1</v>
      </c>
      <c r="E47" s="96">
        <v>1</v>
      </c>
      <c r="F47" s="94">
        <v>2</v>
      </c>
      <c r="G47" s="93" t="s">
        <v>288</v>
      </c>
      <c r="H47" s="83">
        <v>18</v>
      </c>
      <c r="I47" s="129">
        <v>0</v>
      </c>
      <c r="J47" s="129">
        <v>0</v>
      </c>
      <c r="K47" s="129">
        <v>0</v>
      </c>
      <c r="L47" s="129">
        <v>0</v>
      </c>
      <c r="Q47" s="165"/>
      <c r="R47" s="165"/>
    </row>
    <row r="48" spans="1:19" ht="26.25" hidden="1" customHeight="1" collapsed="1">
      <c r="A48" s="97">
        <v>2</v>
      </c>
      <c r="B48" s="96">
        <v>2</v>
      </c>
      <c r="C48" s="95">
        <v>1</v>
      </c>
      <c r="D48" s="93">
        <v>1</v>
      </c>
      <c r="E48" s="96">
        <v>1</v>
      </c>
      <c r="F48" s="94">
        <v>5</v>
      </c>
      <c r="G48" s="93" t="s">
        <v>287</v>
      </c>
      <c r="H48" s="83">
        <v>19</v>
      </c>
      <c r="I48" s="129">
        <v>0</v>
      </c>
      <c r="J48" s="129">
        <v>0</v>
      </c>
      <c r="K48" s="129">
        <v>0</v>
      </c>
      <c r="L48" s="129">
        <v>0</v>
      </c>
      <c r="Q48" s="165"/>
      <c r="R48" s="165"/>
    </row>
    <row r="49" spans="1:19" ht="27" hidden="1" customHeight="1" collapsed="1">
      <c r="A49" s="97">
        <v>2</v>
      </c>
      <c r="B49" s="96">
        <v>2</v>
      </c>
      <c r="C49" s="95">
        <v>1</v>
      </c>
      <c r="D49" s="93">
        <v>1</v>
      </c>
      <c r="E49" s="96">
        <v>1</v>
      </c>
      <c r="F49" s="94">
        <v>6</v>
      </c>
      <c r="G49" s="93" t="s">
        <v>286</v>
      </c>
      <c r="H49" s="83">
        <v>20</v>
      </c>
      <c r="I49" s="129">
        <v>0</v>
      </c>
      <c r="J49" s="129">
        <v>0</v>
      </c>
      <c r="K49" s="129">
        <v>0</v>
      </c>
      <c r="L49" s="129">
        <v>0</v>
      </c>
      <c r="Q49" s="165"/>
      <c r="R49" s="165"/>
    </row>
    <row r="50" spans="1:19" ht="26.25" hidden="1" customHeight="1" collapsed="1">
      <c r="A50" s="114">
        <v>2</v>
      </c>
      <c r="B50" s="113">
        <v>2</v>
      </c>
      <c r="C50" s="112">
        <v>1</v>
      </c>
      <c r="D50" s="138">
        <v>1</v>
      </c>
      <c r="E50" s="113">
        <v>1</v>
      </c>
      <c r="F50" s="111">
        <v>7</v>
      </c>
      <c r="G50" s="138" t="s">
        <v>285</v>
      </c>
      <c r="H50" s="83">
        <v>21</v>
      </c>
      <c r="I50" s="129">
        <v>0</v>
      </c>
      <c r="J50" s="129">
        <v>0</v>
      </c>
      <c r="K50" s="129">
        <v>0</v>
      </c>
      <c r="L50" s="129">
        <v>0</v>
      </c>
      <c r="Q50" s="165"/>
      <c r="R50" s="165"/>
    </row>
    <row r="51" spans="1:19" ht="15" hidden="1" customHeight="1" collapsed="1">
      <c r="A51" s="97">
        <v>2</v>
      </c>
      <c r="B51" s="96">
        <v>2</v>
      </c>
      <c r="C51" s="95">
        <v>1</v>
      </c>
      <c r="D51" s="93">
        <v>1</v>
      </c>
      <c r="E51" s="96">
        <v>1</v>
      </c>
      <c r="F51" s="94">
        <v>11</v>
      </c>
      <c r="G51" s="93" t="s">
        <v>284</v>
      </c>
      <c r="H51" s="83">
        <v>22</v>
      </c>
      <c r="I51" s="92">
        <v>0</v>
      </c>
      <c r="J51" s="129">
        <v>0</v>
      </c>
      <c r="K51" s="129">
        <v>0</v>
      </c>
      <c r="L51" s="129">
        <v>0</v>
      </c>
      <c r="Q51" s="165"/>
      <c r="R51" s="165"/>
    </row>
    <row r="52" spans="1:19" ht="15.75" hidden="1" customHeight="1" collapsed="1">
      <c r="A52" s="104">
        <v>2</v>
      </c>
      <c r="B52" s="122">
        <v>2</v>
      </c>
      <c r="C52" s="128">
        <v>1</v>
      </c>
      <c r="D52" s="128">
        <v>1</v>
      </c>
      <c r="E52" s="128">
        <v>1</v>
      </c>
      <c r="F52" s="121">
        <v>12</v>
      </c>
      <c r="G52" s="117" t="s">
        <v>283</v>
      </c>
      <c r="H52" s="83">
        <v>23</v>
      </c>
      <c r="I52" s="123">
        <v>0</v>
      </c>
      <c r="J52" s="129">
        <v>0</v>
      </c>
      <c r="K52" s="129">
        <v>0</v>
      </c>
      <c r="L52" s="129">
        <v>0</v>
      </c>
      <c r="Q52" s="165"/>
      <c r="R52" s="165"/>
    </row>
    <row r="53" spans="1:19" ht="25.5" hidden="1" customHeight="1" collapsed="1">
      <c r="A53" s="97">
        <v>2</v>
      </c>
      <c r="B53" s="96">
        <v>2</v>
      </c>
      <c r="C53" s="95">
        <v>1</v>
      </c>
      <c r="D53" s="95">
        <v>1</v>
      </c>
      <c r="E53" s="95">
        <v>1</v>
      </c>
      <c r="F53" s="94">
        <v>14</v>
      </c>
      <c r="G53" s="169" t="s">
        <v>282</v>
      </c>
      <c r="H53" s="83">
        <v>24</v>
      </c>
      <c r="I53" s="92">
        <v>0</v>
      </c>
      <c r="J53" s="92">
        <v>0</v>
      </c>
      <c r="K53" s="92">
        <v>0</v>
      </c>
      <c r="L53" s="92">
        <v>0</v>
      </c>
      <c r="Q53" s="165"/>
      <c r="R53" s="165"/>
    </row>
    <row r="54" spans="1:19" ht="27.75" hidden="1" customHeight="1" collapsed="1">
      <c r="A54" s="97">
        <v>2</v>
      </c>
      <c r="B54" s="96">
        <v>2</v>
      </c>
      <c r="C54" s="95">
        <v>1</v>
      </c>
      <c r="D54" s="95">
        <v>1</v>
      </c>
      <c r="E54" s="95">
        <v>1</v>
      </c>
      <c r="F54" s="94">
        <v>15</v>
      </c>
      <c r="G54" s="93" t="s">
        <v>281</v>
      </c>
      <c r="H54" s="83">
        <v>25</v>
      </c>
      <c r="I54" s="92">
        <v>0</v>
      </c>
      <c r="J54" s="129">
        <v>0</v>
      </c>
      <c r="K54" s="129">
        <v>0</v>
      </c>
      <c r="L54" s="129">
        <v>0</v>
      </c>
      <c r="Q54" s="165"/>
      <c r="R54" s="165"/>
    </row>
    <row r="55" spans="1:19" ht="15.75" hidden="1" customHeight="1" collapsed="1">
      <c r="A55" s="97">
        <v>2</v>
      </c>
      <c r="B55" s="96">
        <v>2</v>
      </c>
      <c r="C55" s="95">
        <v>1</v>
      </c>
      <c r="D55" s="95">
        <v>1</v>
      </c>
      <c r="E55" s="95">
        <v>1</v>
      </c>
      <c r="F55" s="94">
        <v>16</v>
      </c>
      <c r="G55" s="93" t="s">
        <v>280</v>
      </c>
      <c r="H55" s="83">
        <v>26</v>
      </c>
      <c r="I55" s="92">
        <v>0</v>
      </c>
      <c r="J55" s="129">
        <v>0</v>
      </c>
      <c r="K55" s="129">
        <v>0</v>
      </c>
      <c r="L55" s="129">
        <v>0</v>
      </c>
      <c r="Q55" s="165"/>
      <c r="R55" s="165"/>
    </row>
    <row r="56" spans="1:19" ht="27.75" hidden="1" customHeight="1" collapsed="1">
      <c r="A56" s="97">
        <v>2</v>
      </c>
      <c r="B56" s="96">
        <v>2</v>
      </c>
      <c r="C56" s="95">
        <v>1</v>
      </c>
      <c r="D56" s="95">
        <v>1</v>
      </c>
      <c r="E56" s="95">
        <v>1</v>
      </c>
      <c r="F56" s="94">
        <v>17</v>
      </c>
      <c r="G56" s="93" t="s">
        <v>279</v>
      </c>
      <c r="H56" s="83">
        <v>27</v>
      </c>
      <c r="I56" s="92">
        <v>0</v>
      </c>
      <c r="J56" s="92">
        <v>0</v>
      </c>
      <c r="K56" s="92">
        <v>0</v>
      </c>
      <c r="L56" s="92">
        <v>0</v>
      </c>
      <c r="Q56" s="165"/>
      <c r="R56" s="165"/>
    </row>
    <row r="57" spans="1:19" ht="14.25" hidden="1" customHeight="1" collapsed="1">
      <c r="A57" s="97">
        <v>2</v>
      </c>
      <c r="B57" s="96">
        <v>2</v>
      </c>
      <c r="C57" s="95">
        <v>1</v>
      </c>
      <c r="D57" s="95">
        <v>1</v>
      </c>
      <c r="E57" s="95">
        <v>1</v>
      </c>
      <c r="F57" s="94">
        <v>20</v>
      </c>
      <c r="G57" s="93" t="s">
        <v>278</v>
      </c>
      <c r="H57" s="83">
        <v>28</v>
      </c>
      <c r="I57" s="92">
        <v>0</v>
      </c>
      <c r="J57" s="129">
        <v>0</v>
      </c>
      <c r="K57" s="129">
        <v>0</v>
      </c>
      <c r="L57" s="129">
        <v>0</v>
      </c>
      <c r="Q57" s="165"/>
      <c r="R57" s="165"/>
    </row>
    <row r="58" spans="1:19" ht="27.75" hidden="1" customHeight="1" collapsed="1">
      <c r="A58" s="97">
        <v>2</v>
      </c>
      <c r="B58" s="96">
        <v>2</v>
      </c>
      <c r="C58" s="95">
        <v>1</v>
      </c>
      <c r="D58" s="95">
        <v>1</v>
      </c>
      <c r="E58" s="95">
        <v>1</v>
      </c>
      <c r="F58" s="94">
        <v>21</v>
      </c>
      <c r="G58" s="93" t="s">
        <v>277</v>
      </c>
      <c r="H58" s="83">
        <v>29</v>
      </c>
      <c r="I58" s="92">
        <v>0</v>
      </c>
      <c r="J58" s="129">
        <v>0</v>
      </c>
      <c r="K58" s="129">
        <v>0</v>
      </c>
      <c r="L58" s="129">
        <v>0</v>
      </c>
      <c r="Q58" s="165"/>
      <c r="R58" s="165"/>
    </row>
    <row r="59" spans="1:19" ht="12" hidden="1" customHeight="1" collapsed="1">
      <c r="A59" s="97">
        <v>2</v>
      </c>
      <c r="B59" s="96">
        <v>2</v>
      </c>
      <c r="C59" s="95">
        <v>1</v>
      </c>
      <c r="D59" s="95">
        <v>1</v>
      </c>
      <c r="E59" s="95">
        <v>1</v>
      </c>
      <c r="F59" s="94">
        <v>22</v>
      </c>
      <c r="G59" s="93" t="s">
        <v>276</v>
      </c>
      <c r="H59" s="83">
        <v>30</v>
      </c>
      <c r="I59" s="92">
        <v>0</v>
      </c>
      <c r="J59" s="129">
        <v>0</v>
      </c>
      <c r="K59" s="129">
        <v>0</v>
      </c>
      <c r="L59" s="129">
        <v>0</v>
      </c>
      <c r="Q59" s="165"/>
      <c r="R59" s="165"/>
    </row>
    <row r="60" spans="1:19" ht="15" hidden="1" customHeight="1" collapsed="1">
      <c r="A60" s="97">
        <v>2</v>
      </c>
      <c r="B60" s="96">
        <v>2</v>
      </c>
      <c r="C60" s="95">
        <v>1</v>
      </c>
      <c r="D60" s="95">
        <v>1</v>
      </c>
      <c r="E60" s="95">
        <v>1</v>
      </c>
      <c r="F60" s="94">
        <v>30</v>
      </c>
      <c r="G60" s="93" t="s">
        <v>275</v>
      </c>
      <c r="H60" s="83">
        <v>31</v>
      </c>
      <c r="I60" s="92">
        <v>0</v>
      </c>
      <c r="J60" s="129">
        <v>0</v>
      </c>
      <c r="K60" s="129">
        <v>0</v>
      </c>
      <c r="L60" s="129">
        <v>0</v>
      </c>
      <c r="Q60" s="165"/>
      <c r="R60" s="165"/>
    </row>
    <row r="61" spans="1:19" ht="14.25" hidden="1" customHeight="1" collapsed="1">
      <c r="A61" s="168">
        <v>2</v>
      </c>
      <c r="B61" s="167">
        <v>3</v>
      </c>
      <c r="C61" s="152"/>
      <c r="D61" s="112"/>
      <c r="E61" s="112"/>
      <c r="F61" s="111"/>
      <c r="G61" s="150" t="s">
        <v>274</v>
      </c>
      <c r="H61" s="83">
        <v>32</v>
      </c>
      <c r="I61" s="110">
        <f>I62</f>
        <v>0</v>
      </c>
      <c r="J61" s="110">
        <f>J62</f>
        <v>0</v>
      </c>
      <c r="K61" s="110">
        <f>K62</f>
        <v>0</v>
      </c>
      <c r="L61" s="110">
        <f>L62</f>
        <v>0</v>
      </c>
    </row>
    <row r="62" spans="1:19" ht="13.5" hidden="1" customHeight="1" collapsed="1">
      <c r="A62" s="97">
        <v>2</v>
      </c>
      <c r="B62" s="96">
        <v>3</v>
      </c>
      <c r="C62" s="95">
        <v>1</v>
      </c>
      <c r="D62" s="95"/>
      <c r="E62" s="95"/>
      <c r="F62" s="94"/>
      <c r="G62" s="93" t="s">
        <v>273</v>
      </c>
      <c r="H62" s="83">
        <v>33</v>
      </c>
      <c r="I62" s="100">
        <f>SUM(I63+I68+I73)</f>
        <v>0</v>
      </c>
      <c r="J62" s="106">
        <f>SUM(J63+J68+J73)</f>
        <v>0</v>
      </c>
      <c r="K62" s="105">
        <f>SUM(K63+K68+K73)</f>
        <v>0</v>
      </c>
      <c r="L62" s="100">
        <f>SUM(L63+L68+L73)</f>
        <v>0</v>
      </c>
      <c r="Q62" s="165"/>
      <c r="S62" s="165"/>
    </row>
    <row r="63" spans="1:19" ht="15" hidden="1" customHeight="1" collapsed="1">
      <c r="A63" s="97">
        <v>2</v>
      </c>
      <c r="B63" s="96">
        <v>3</v>
      </c>
      <c r="C63" s="95">
        <v>1</v>
      </c>
      <c r="D63" s="95">
        <v>1</v>
      </c>
      <c r="E63" s="95"/>
      <c r="F63" s="94"/>
      <c r="G63" s="93" t="s">
        <v>272</v>
      </c>
      <c r="H63" s="83">
        <v>34</v>
      </c>
      <c r="I63" s="100">
        <f>I64</f>
        <v>0</v>
      </c>
      <c r="J63" s="106">
        <f>J64</f>
        <v>0</v>
      </c>
      <c r="K63" s="105">
        <f>K64</f>
        <v>0</v>
      </c>
      <c r="L63" s="100">
        <f>L64</f>
        <v>0</v>
      </c>
      <c r="Q63" s="165"/>
      <c r="R63" s="165"/>
    </row>
    <row r="64" spans="1:19" ht="13.5" hidden="1" customHeight="1" collapsed="1">
      <c r="A64" s="97">
        <v>2</v>
      </c>
      <c r="B64" s="96">
        <v>3</v>
      </c>
      <c r="C64" s="95">
        <v>1</v>
      </c>
      <c r="D64" s="95">
        <v>1</v>
      </c>
      <c r="E64" s="95">
        <v>1</v>
      </c>
      <c r="F64" s="94"/>
      <c r="G64" s="93" t="s">
        <v>272</v>
      </c>
      <c r="H64" s="83">
        <v>35</v>
      </c>
      <c r="I64" s="100">
        <f>SUM(I65:I67)</f>
        <v>0</v>
      </c>
      <c r="J64" s="106">
        <f>SUM(J65:J67)</f>
        <v>0</v>
      </c>
      <c r="K64" s="105">
        <f>SUM(K65:K67)</f>
        <v>0</v>
      </c>
      <c r="L64" s="100">
        <f>SUM(L65:L67)</f>
        <v>0</v>
      </c>
      <c r="Q64" s="165"/>
      <c r="R64" s="165"/>
    </row>
    <row r="65" spans="1:18" s="166" customFormat="1" ht="25.5" hidden="1" customHeight="1" collapsed="1">
      <c r="A65" s="97">
        <v>2</v>
      </c>
      <c r="B65" s="96">
        <v>3</v>
      </c>
      <c r="C65" s="95">
        <v>1</v>
      </c>
      <c r="D65" s="95">
        <v>1</v>
      </c>
      <c r="E65" s="95">
        <v>1</v>
      </c>
      <c r="F65" s="94">
        <v>1</v>
      </c>
      <c r="G65" s="93" t="s">
        <v>270</v>
      </c>
      <c r="H65" s="83">
        <v>36</v>
      </c>
      <c r="I65" s="92">
        <v>0</v>
      </c>
      <c r="J65" s="92">
        <v>0</v>
      </c>
      <c r="K65" s="92">
        <v>0</v>
      </c>
      <c r="L65" s="92">
        <v>0</v>
      </c>
      <c r="Q65" s="165"/>
      <c r="R65" s="165"/>
    </row>
    <row r="66" spans="1:18" ht="19.5" hidden="1" customHeight="1" collapsed="1">
      <c r="A66" s="97">
        <v>2</v>
      </c>
      <c r="B66" s="113">
        <v>3</v>
      </c>
      <c r="C66" s="112">
        <v>1</v>
      </c>
      <c r="D66" s="112">
        <v>1</v>
      </c>
      <c r="E66" s="112">
        <v>1</v>
      </c>
      <c r="F66" s="111">
        <v>2</v>
      </c>
      <c r="G66" s="138" t="s">
        <v>269</v>
      </c>
      <c r="H66" s="83">
        <v>37</v>
      </c>
      <c r="I66" s="147">
        <v>0</v>
      </c>
      <c r="J66" s="147">
        <v>0</v>
      </c>
      <c r="K66" s="147">
        <v>0</v>
      </c>
      <c r="L66" s="147">
        <v>0</v>
      </c>
      <c r="Q66" s="165"/>
      <c r="R66" s="165"/>
    </row>
    <row r="67" spans="1:18" ht="16.5" hidden="1" customHeight="1" collapsed="1">
      <c r="A67" s="96">
        <v>2</v>
      </c>
      <c r="B67" s="95">
        <v>3</v>
      </c>
      <c r="C67" s="95">
        <v>1</v>
      </c>
      <c r="D67" s="95">
        <v>1</v>
      </c>
      <c r="E67" s="95">
        <v>1</v>
      </c>
      <c r="F67" s="94">
        <v>3</v>
      </c>
      <c r="G67" s="93" t="s">
        <v>268</v>
      </c>
      <c r="H67" s="83">
        <v>38</v>
      </c>
      <c r="I67" s="92">
        <v>0</v>
      </c>
      <c r="J67" s="92">
        <v>0</v>
      </c>
      <c r="K67" s="92">
        <v>0</v>
      </c>
      <c r="L67" s="92">
        <v>0</v>
      </c>
      <c r="Q67" s="165"/>
      <c r="R67" s="165"/>
    </row>
    <row r="68" spans="1:18" ht="29.25" hidden="1" customHeight="1" collapsed="1">
      <c r="A68" s="113">
        <v>2</v>
      </c>
      <c r="B68" s="112">
        <v>3</v>
      </c>
      <c r="C68" s="112">
        <v>1</v>
      </c>
      <c r="D68" s="112">
        <v>2</v>
      </c>
      <c r="E68" s="112"/>
      <c r="F68" s="111"/>
      <c r="G68" s="138" t="s">
        <v>271</v>
      </c>
      <c r="H68" s="83">
        <v>39</v>
      </c>
      <c r="I68" s="110">
        <f>I69</f>
        <v>0</v>
      </c>
      <c r="J68" s="109">
        <f>J69</f>
        <v>0</v>
      </c>
      <c r="K68" s="108">
        <f>K69</f>
        <v>0</v>
      </c>
      <c r="L68" s="108">
        <f>L69</f>
        <v>0</v>
      </c>
      <c r="Q68" s="165"/>
      <c r="R68" s="165"/>
    </row>
    <row r="69" spans="1:18" ht="27" hidden="1" customHeight="1" collapsed="1">
      <c r="A69" s="103">
        <v>2</v>
      </c>
      <c r="B69" s="102">
        <v>3</v>
      </c>
      <c r="C69" s="102">
        <v>1</v>
      </c>
      <c r="D69" s="102">
        <v>2</v>
      </c>
      <c r="E69" s="102">
        <v>1</v>
      </c>
      <c r="F69" s="101"/>
      <c r="G69" s="138" t="s">
        <v>271</v>
      </c>
      <c r="H69" s="83">
        <v>40</v>
      </c>
      <c r="I69" s="144">
        <f>SUM(I70:I72)</f>
        <v>0</v>
      </c>
      <c r="J69" s="146">
        <f>SUM(J70:J72)</f>
        <v>0</v>
      </c>
      <c r="K69" s="145">
        <f>SUM(K70:K72)</f>
        <v>0</v>
      </c>
      <c r="L69" s="105">
        <f>SUM(L70:L72)</f>
        <v>0</v>
      </c>
      <c r="Q69" s="165"/>
      <c r="R69" s="165"/>
    </row>
    <row r="70" spans="1:18" s="166" customFormat="1" ht="27" hidden="1" customHeight="1" collapsed="1">
      <c r="A70" s="96">
        <v>2</v>
      </c>
      <c r="B70" s="95">
        <v>3</v>
      </c>
      <c r="C70" s="95">
        <v>1</v>
      </c>
      <c r="D70" s="95">
        <v>2</v>
      </c>
      <c r="E70" s="95">
        <v>1</v>
      </c>
      <c r="F70" s="94">
        <v>1</v>
      </c>
      <c r="G70" s="97" t="s">
        <v>270</v>
      </c>
      <c r="H70" s="83">
        <v>41</v>
      </c>
      <c r="I70" s="92">
        <v>0</v>
      </c>
      <c r="J70" s="92">
        <v>0</v>
      </c>
      <c r="K70" s="92">
        <v>0</v>
      </c>
      <c r="L70" s="92">
        <v>0</v>
      </c>
      <c r="Q70" s="165"/>
      <c r="R70" s="165"/>
    </row>
    <row r="71" spans="1:18" ht="16.5" hidden="1" customHeight="1" collapsed="1">
      <c r="A71" s="96">
        <v>2</v>
      </c>
      <c r="B71" s="95">
        <v>3</v>
      </c>
      <c r="C71" s="95">
        <v>1</v>
      </c>
      <c r="D71" s="95">
        <v>2</v>
      </c>
      <c r="E71" s="95">
        <v>1</v>
      </c>
      <c r="F71" s="94">
        <v>2</v>
      </c>
      <c r="G71" s="97" t="s">
        <v>269</v>
      </c>
      <c r="H71" s="83">
        <v>42</v>
      </c>
      <c r="I71" s="92">
        <v>0</v>
      </c>
      <c r="J71" s="92">
        <v>0</v>
      </c>
      <c r="K71" s="92">
        <v>0</v>
      </c>
      <c r="L71" s="92">
        <v>0</v>
      </c>
      <c r="Q71" s="165"/>
      <c r="R71" s="165"/>
    </row>
    <row r="72" spans="1:18" ht="15" hidden="1" customHeight="1" collapsed="1">
      <c r="A72" s="96">
        <v>2</v>
      </c>
      <c r="B72" s="95">
        <v>3</v>
      </c>
      <c r="C72" s="95">
        <v>1</v>
      </c>
      <c r="D72" s="95">
        <v>2</v>
      </c>
      <c r="E72" s="95">
        <v>1</v>
      </c>
      <c r="F72" s="94">
        <v>3</v>
      </c>
      <c r="G72" s="97" t="s">
        <v>268</v>
      </c>
      <c r="H72" s="83">
        <v>43</v>
      </c>
      <c r="I72" s="92">
        <v>0</v>
      </c>
      <c r="J72" s="92">
        <v>0</v>
      </c>
      <c r="K72" s="92">
        <v>0</v>
      </c>
      <c r="L72" s="92">
        <v>0</v>
      </c>
      <c r="Q72" s="165"/>
      <c r="R72" s="165"/>
    </row>
    <row r="73" spans="1:18" ht="27.75" hidden="1" customHeight="1" collapsed="1">
      <c r="A73" s="96">
        <v>2</v>
      </c>
      <c r="B73" s="95">
        <v>3</v>
      </c>
      <c r="C73" s="95">
        <v>1</v>
      </c>
      <c r="D73" s="95">
        <v>3</v>
      </c>
      <c r="E73" s="95"/>
      <c r="F73" s="94"/>
      <c r="G73" s="97" t="s">
        <v>267</v>
      </c>
      <c r="H73" s="83">
        <v>44</v>
      </c>
      <c r="I73" s="100">
        <f>I74</f>
        <v>0</v>
      </c>
      <c r="J73" s="106">
        <f>J74</f>
        <v>0</v>
      </c>
      <c r="K73" s="105">
        <f>K74</f>
        <v>0</v>
      </c>
      <c r="L73" s="105">
        <f>L74</f>
        <v>0</v>
      </c>
      <c r="Q73" s="165"/>
      <c r="R73" s="165"/>
    </row>
    <row r="74" spans="1:18" ht="26.25" hidden="1" customHeight="1" collapsed="1">
      <c r="A74" s="96">
        <v>2</v>
      </c>
      <c r="B74" s="95">
        <v>3</v>
      </c>
      <c r="C74" s="95">
        <v>1</v>
      </c>
      <c r="D74" s="95">
        <v>3</v>
      </c>
      <c r="E74" s="95">
        <v>1</v>
      </c>
      <c r="F74" s="94"/>
      <c r="G74" s="97" t="s">
        <v>266</v>
      </c>
      <c r="H74" s="83">
        <v>45</v>
      </c>
      <c r="I74" s="100">
        <f>SUM(I75:I77)</f>
        <v>0</v>
      </c>
      <c r="J74" s="106">
        <f>SUM(J75:J77)</f>
        <v>0</v>
      </c>
      <c r="K74" s="105">
        <f>SUM(K75:K77)</f>
        <v>0</v>
      </c>
      <c r="L74" s="105">
        <f>SUM(L75:L77)</f>
        <v>0</v>
      </c>
      <c r="Q74" s="165"/>
      <c r="R74" s="165"/>
    </row>
    <row r="75" spans="1:18" ht="15" hidden="1" customHeight="1" collapsed="1">
      <c r="A75" s="113">
        <v>2</v>
      </c>
      <c r="B75" s="112">
        <v>3</v>
      </c>
      <c r="C75" s="112">
        <v>1</v>
      </c>
      <c r="D75" s="112">
        <v>3</v>
      </c>
      <c r="E75" s="112">
        <v>1</v>
      </c>
      <c r="F75" s="111">
        <v>1</v>
      </c>
      <c r="G75" s="114" t="s">
        <v>265</v>
      </c>
      <c r="H75" s="83">
        <v>46</v>
      </c>
      <c r="I75" s="147">
        <v>0</v>
      </c>
      <c r="J75" s="147">
        <v>0</v>
      </c>
      <c r="K75" s="147">
        <v>0</v>
      </c>
      <c r="L75" s="147">
        <v>0</v>
      </c>
      <c r="Q75" s="165"/>
      <c r="R75" s="165"/>
    </row>
    <row r="76" spans="1:18" ht="16.5" hidden="1" customHeight="1" collapsed="1">
      <c r="A76" s="96">
        <v>2</v>
      </c>
      <c r="B76" s="95">
        <v>3</v>
      </c>
      <c r="C76" s="95">
        <v>1</v>
      </c>
      <c r="D76" s="95">
        <v>3</v>
      </c>
      <c r="E76" s="95">
        <v>1</v>
      </c>
      <c r="F76" s="94">
        <v>2</v>
      </c>
      <c r="G76" s="97" t="s">
        <v>264</v>
      </c>
      <c r="H76" s="83">
        <v>47</v>
      </c>
      <c r="I76" s="92">
        <v>0</v>
      </c>
      <c r="J76" s="92">
        <v>0</v>
      </c>
      <c r="K76" s="92">
        <v>0</v>
      </c>
      <c r="L76" s="92">
        <v>0</v>
      </c>
      <c r="Q76" s="165"/>
      <c r="R76" s="165"/>
    </row>
    <row r="77" spans="1:18" ht="17.25" hidden="1" customHeight="1" collapsed="1">
      <c r="A77" s="113">
        <v>2</v>
      </c>
      <c r="B77" s="112">
        <v>3</v>
      </c>
      <c r="C77" s="112">
        <v>1</v>
      </c>
      <c r="D77" s="112">
        <v>3</v>
      </c>
      <c r="E77" s="112">
        <v>1</v>
      </c>
      <c r="F77" s="111">
        <v>3</v>
      </c>
      <c r="G77" s="114" t="s">
        <v>263</v>
      </c>
      <c r="H77" s="83">
        <v>48</v>
      </c>
      <c r="I77" s="147">
        <v>0</v>
      </c>
      <c r="J77" s="147">
        <v>0</v>
      </c>
      <c r="K77" s="147">
        <v>0</v>
      </c>
      <c r="L77" s="147">
        <v>0</v>
      </c>
      <c r="Q77" s="165"/>
      <c r="R77" s="165"/>
    </row>
    <row r="78" spans="1:18" ht="12.75" hidden="1" customHeight="1" collapsed="1">
      <c r="A78" s="113">
        <v>2</v>
      </c>
      <c r="B78" s="112">
        <v>3</v>
      </c>
      <c r="C78" s="112">
        <v>2</v>
      </c>
      <c r="D78" s="112"/>
      <c r="E78" s="112"/>
      <c r="F78" s="111"/>
      <c r="G78" s="114" t="s">
        <v>262</v>
      </c>
      <c r="H78" s="83">
        <v>49</v>
      </c>
      <c r="I78" s="100">
        <f t="shared" ref="I78:L79" si="3">I79</f>
        <v>0</v>
      </c>
      <c r="J78" s="100">
        <f t="shared" si="3"/>
        <v>0</v>
      </c>
      <c r="K78" s="100">
        <f t="shared" si="3"/>
        <v>0</v>
      </c>
      <c r="L78" s="100">
        <f t="shared" si="3"/>
        <v>0</v>
      </c>
    </row>
    <row r="79" spans="1:18" ht="12" hidden="1" customHeight="1" collapsed="1">
      <c r="A79" s="113">
        <v>2</v>
      </c>
      <c r="B79" s="112">
        <v>3</v>
      </c>
      <c r="C79" s="112">
        <v>2</v>
      </c>
      <c r="D79" s="112">
        <v>1</v>
      </c>
      <c r="E79" s="112"/>
      <c r="F79" s="111"/>
      <c r="G79" s="114" t="s">
        <v>262</v>
      </c>
      <c r="H79" s="83">
        <v>50</v>
      </c>
      <c r="I79" s="100">
        <f t="shared" si="3"/>
        <v>0</v>
      </c>
      <c r="J79" s="100">
        <f t="shared" si="3"/>
        <v>0</v>
      </c>
      <c r="K79" s="100">
        <f t="shared" si="3"/>
        <v>0</v>
      </c>
      <c r="L79" s="100">
        <f t="shared" si="3"/>
        <v>0</v>
      </c>
    </row>
    <row r="80" spans="1:18" ht="15.75" hidden="1" customHeight="1" collapsed="1">
      <c r="A80" s="113">
        <v>2</v>
      </c>
      <c r="B80" s="112">
        <v>3</v>
      </c>
      <c r="C80" s="112">
        <v>2</v>
      </c>
      <c r="D80" s="112">
        <v>1</v>
      </c>
      <c r="E80" s="112">
        <v>1</v>
      </c>
      <c r="F80" s="111"/>
      <c r="G80" s="114" t="s">
        <v>262</v>
      </c>
      <c r="H80" s="83">
        <v>51</v>
      </c>
      <c r="I80" s="100">
        <f>SUM(I81)</f>
        <v>0</v>
      </c>
      <c r="J80" s="100">
        <f>SUM(J81)</f>
        <v>0</v>
      </c>
      <c r="K80" s="100">
        <f>SUM(K81)</f>
        <v>0</v>
      </c>
      <c r="L80" s="100">
        <f>SUM(L81)</f>
        <v>0</v>
      </c>
    </row>
    <row r="81" spans="1:12" ht="13.5" hidden="1" customHeight="1" collapsed="1">
      <c r="A81" s="113">
        <v>2</v>
      </c>
      <c r="B81" s="112">
        <v>3</v>
      </c>
      <c r="C81" s="112">
        <v>2</v>
      </c>
      <c r="D81" s="112">
        <v>1</v>
      </c>
      <c r="E81" s="112">
        <v>1</v>
      </c>
      <c r="F81" s="111">
        <v>1</v>
      </c>
      <c r="G81" s="114" t="s">
        <v>262</v>
      </c>
      <c r="H81" s="83">
        <v>52</v>
      </c>
      <c r="I81" s="92">
        <v>0</v>
      </c>
      <c r="J81" s="92">
        <v>0</v>
      </c>
      <c r="K81" s="92">
        <v>0</v>
      </c>
      <c r="L81" s="92">
        <v>0</v>
      </c>
    </row>
    <row r="82" spans="1:12" ht="16.5" hidden="1" customHeight="1" collapsed="1">
      <c r="A82" s="134">
        <v>2</v>
      </c>
      <c r="B82" s="133">
        <v>4</v>
      </c>
      <c r="C82" s="133"/>
      <c r="D82" s="133"/>
      <c r="E82" s="133"/>
      <c r="F82" s="132"/>
      <c r="G82" s="154" t="s">
        <v>261</v>
      </c>
      <c r="H82" s="83">
        <v>53</v>
      </c>
      <c r="I82" s="100">
        <f t="shared" ref="I82:L84" si="4">I83</f>
        <v>0</v>
      </c>
      <c r="J82" s="106">
        <f t="shared" si="4"/>
        <v>0</v>
      </c>
      <c r="K82" s="105">
        <f t="shared" si="4"/>
        <v>0</v>
      </c>
      <c r="L82" s="105">
        <f t="shared" si="4"/>
        <v>0</v>
      </c>
    </row>
    <row r="83" spans="1:12" ht="15.75" hidden="1" customHeight="1" collapsed="1">
      <c r="A83" s="96">
        <v>2</v>
      </c>
      <c r="B83" s="95">
        <v>4</v>
      </c>
      <c r="C83" s="95">
        <v>1</v>
      </c>
      <c r="D83" s="95"/>
      <c r="E83" s="95"/>
      <c r="F83" s="94"/>
      <c r="G83" s="97" t="s">
        <v>260</v>
      </c>
      <c r="H83" s="83">
        <v>54</v>
      </c>
      <c r="I83" s="100">
        <f t="shared" si="4"/>
        <v>0</v>
      </c>
      <c r="J83" s="106">
        <f t="shared" si="4"/>
        <v>0</v>
      </c>
      <c r="K83" s="105">
        <f t="shared" si="4"/>
        <v>0</v>
      </c>
      <c r="L83" s="105">
        <f t="shared" si="4"/>
        <v>0</v>
      </c>
    </row>
    <row r="84" spans="1:12" ht="17.25" hidden="1" customHeight="1" collapsed="1">
      <c r="A84" s="96">
        <v>2</v>
      </c>
      <c r="B84" s="95">
        <v>4</v>
      </c>
      <c r="C84" s="95">
        <v>1</v>
      </c>
      <c r="D84" s="95">
        <v>1</v>
      </c>
      <c r="E84" s="95"/>
      <c r="F84" s="94"/>
      <c r="G84" s="97" t="s">
        <v>260</v>
      </c>
      <c r="H84" s="83">
        <v>55</v>
      </c>
      <c r="I84" s="100">
        <f t="shared" si="4"/>
        <v>0</v>
      </c>
      <c r="J84" s="106">
        <f t="shared" si="4"/>
        <v>0</v>
      </c>
      <c r="K84" s="105">
        <f t="shared" si="4"/>
        <v>0</v>
      </c>
      <c r="L84" s="105">
        <f t="shared" si="4"/>
        <v>0</v>
      </c>
    </row>
    <row r="85" spans="1:12" ht="18" hidden="1" customHeight="1" collapsed="1">
      <c r="A85" s="96">
        <v>2</v>
      </c>
      <c r="B85" s="95">
        <v>4</v>
      </c>
      <c r="C85" s="95">
        <v>1</v>
      </c>
      <c r="D85" s="95">
        <v>1</v>
      </c>
      <c r="E85" s="95">
        <v>1</v>
      </c>
      <c r="F85" s="94"/>
      <c r="G85" s="97" t="s">
        <v>260</v>
      </c>
      <c r="H85" s="83">
        <v>56</v>
      </c>
      <c r="I85" s="100">
        <f>SUM(I86:I88)</f>
        <v>0</v>
      </c>
      <c r="J85" s="106">
        <f>SUM(J86:J88)</f>
        <v>0</v>
      </c>
      <c r="K85" s="105">
        <f>SUM(K86:K88)</f>
        <v>0</v>
      </c>
      <c r="L85" s="105">
        <f>SUM(L86:L88)</f>
        <v>0</v>
      </c>
    </row>
    <row r="86" spans="1:12" ht="14.25" hidden="1" customHeight="1" collapsed="1">
      <c r="A86" s="96">
        <v>2</v>
      </c>
      <c r="B86" s="95">
        <v>4</v>
      </c>
      <c r="C86" s="95">
        <v>1</v>
      </c>
      <c r="D86" s="95">
        <v>1</v>
      </c>
      <c r="E86" s="95">
        <v>1</v>
      </c>
      <c r="F86" s="94">
        <v>1</v>
      </c>
      <c r="G86" s="97" t="s">
        <v>259</v>
      </c>
      <c r="H86" s="83">
        <v>57</v>
      </c>
      <c r="I86" s="92">
        <v>0</v>
      </c>
      <c r="J86" s="92">
        <v>0</v>
      </c>
      <c r="K86" s="92">
        <v>0</v>
      </c>
      <c r="L86" s="92">
        <v>0</v>
      </c>
    </row>
    <row r="87" spans="1:12" ht="13.5" hidden="1" customHeight="1" collapsed="1">
      <c r="A87" s="96">
        <v>2</v>
      </c>
      <c r="B87" s="96">
        <v>4</v>
      </c>
      <c r="C87" s="96">
        <v>1</v>
      </c>
      <c r="D87" s="95">
        <v>1</v>
      </c>
      <c r="E87" s="95">
        <v>1</v>
      </c>
      <c r="F87" s="115">
        <v>2</v>
      </c>
      <c r="G87" s="93" t="s">
        <v>258</v>
      </c>
      <c r="H87" s="83">
        <v>58</v>
      </c>
      <c r="I87" s="92">
        <v>0</v>
      </c>
      <c r="J87" s="92">
        <v>0</v>
      </c>
      <c r="K87" s="92">
        <v>0</v>
      </c>
      <c r="L87" s="92">
        <v>0</v>
      </c>
    </row>
    <row r="88" spans="1:12" hidden="1" collapsed="1">
      <c r="A88" s="96">
        <v>2</v>
      </c>
      <c r="B88" s="95">
        <v>4</v>
      </c>
      <c r="C88" s="96">
        <v>1</v>
      </c>
      <c r="D88" s="95">
        <v>1</v>
      </c>
      <c r="E88" s="95">
        <v>1</v>
      </c>
      <c r="F88" s="115">
        <v>3</v>
      </c>
      <c r="G88" s="93" t="s">
        <v>257</v>
      </c>
      <c r="H88" s="83">
        <v>59</v>
      </c>
      <c r="I88" s="92">
        <v>0</v>
      </c>
      <c r="J88" s="92">
        <v>0</v>
      </c>
      <c r="K88" s="92">
        <v>0</v>
      </c>
      <c r="L88" s="92">
        <v>0</v>
      </c>
    </row>
    <row r="89" spans="1:12" hidden="1" collapsed="1">
      <c r="A89" s="134">
        <v>2</v>
      </c>
      <c r="B89" s="133">
        <v>5</v>
      </c>
      <c r="C89" s="134"/>
      <c r="D89" s="133"/>
      <c r="E89" s="133"/>
      <c r="F89" s="164"/>
      <c r="G89" s="131" t="s">
        <v>256</v>
      </c>
      <c r="H89" s="83">
        <v>60</v>
      </c>
      <c r="I89" s="100">
        <f>SUM(I90+I95+I100)</f>
        <v>0</v>
      </c>
      <c r="J89" s="106">
        <f>SUM(J90+J95+J100)</f>
        <v>0</v>
      </c>
      <c r="K89" s="105">
        <f>SUM(K90+K95+K100)</f>
        <v>0</v>
      </c>
      <c r="L89" s="105">
        <f>SUM(L90+L95+L100)</f>
        <v>0</v>
      </c>
    </row>
    <row r="90" spans="1:12" hidden="1" collapsed="1">
      <c r="A90" s="113">
        <v>2</v>
      </c>
      <c r="B90" s="112">
        <v>5</v>
      </c>
      <c r="C90" s="113">
        <v>1</v>
      </c>
      <c r="D90" s="112"/>
      <c r="E90" s="112"/>
      <c r="F90" s="160"/>
      <c r="G90" s="138" t="s">
        <v>255</v>
      </c>
      <c r="H90" s="83">
        <v>61</v>
      </c>
      <c r="I90" s="110">
        <f t="shared" ref="I90:L91" si="5">I91</f>
        <v>0</v>
      </c>
      <c r="J90" s="109">
        <f t="shared" si="5"/>
        <v>0</v>
      </c>
      <c r="K90" s="108">
        <f t="shared" si="5"/>
        <v>0</v>
      </c>
      <c r="L90" s="108">
        <f t="shared" si="5"/>
        <v>0</v>
      </c>
    </row>
    <row r="91" spans="1:12" hidden="1" collapsed="1">
      <c r="A91" s="96">
        <v>2</v>
      </c>
      <c r="B91" s="95">
        <v>5</v>
      </c>
      <c r="C91" s="96">
        <v>1</v>
      </c>
      <c r="D91" s="95">
        <v>1</v>
      </c>
      <c r="E91" s="95"/>
      <c r="F91" s="115"/>
      <c r="G91" s="93" t="s">
        <v>255</v>
      </c>
      <c r="H91" s="83">
        <v>62</v>
      </c>
      <c r="I91" s="100">
        <f t="shared" si="5"/>
        <v>0</v>
      </c>
      <c r="J91" s="106">
        <f t="shared" si="5"/>
        <v>0</v>
      </c>
      <c r="K91" s="105">
        <f t="shared" si="5"/>
        <v>0</v>
      </c>
      <c r="L91" s="105">
        <f t="shared" si="5"/>
        <v>0</v>
      </c>
    </row>
    <row r="92" spans="1:12" hidden="1" collapsed="1">
      <c r="A92" s="96">
        <v>2</v>
      </c>
      <c r="B92" s="95">
        <v>5</v>
      </c>
      <c r="C92" s="96">
        <v>1</v>
      </c>
      <c r="D92" s="95">
        <v>1</v>
      </c>
      <c r="E92" s="95">
        <v>1</v>
      </c>
      <c r="F92" s="115"/>
      <c r="G92" s="93" t="s">
        <v>255</v>
      </c>
      <c r="H92" s="83">
        <v>63</v>
      </c>
      <c r="I92" s="100">
        <f>SUM(I93:I94)</f>
        <v>0</v>
      </c>
      <c r="J92" s="106">
        <f>SUM(J93:J94)</f>
        <v>0</v>
      </c>
      <c r="K92" s="105">
        <f>SUM(K93:K94)</f>
        <v>0</v>
      </c>
      <c r="L92" s="105">
        <f>SUM(L93:L94)</f>
        <v>0</v>
      </c>
    </row>
    <row r="93" spans="1:12" ht="25.5" hidden="1" customHeight="1" collapsed="1">
      <c r="A93" s="96">
        <v>2</v>
      </c>
      <c r="B93" s="95">
        <v>5</v>
      </c>
      <c r="C93" s="96">
        <v>1</v>
      </c>
      <c r="D93" s="95">
        <v>1</v>
      </c>
      <c r="E93" s="95">
        <v>1</v>
      </c>
      <c r="F93" s="115">
        <v>1</v>
      </c>
      <c r="G93" s="93" t="s">
        <v>254</v>
      </c>
      <c r="H93" s="83">
        <v>64</v>
      </c>
      <c r="I93" s="92">
        <v>0</v>
      </c>
      <c r="J93" s="92">
        <v>0</v>
      </c>
      <c r="K93" s="92">
        <v>0</v>
      </c>
      <c r="L93" s="92">
        <v>0</v>
      </c>
    </row>
    <row r="94" spans="1:12" ht="15.75" hidden="1" customHeight="1" collapsed="1">
      <c r="A94" s="96">
        <v>2</v>
      </c>
      <c r="B94" s="95">
        <v>5</v>
      </c>
      <c r="C94" s="96">
        <v>1</v>
      </c>
      <c r="D94" s="95">
        <v>1</v>
      </c>
      <c r="E94" s="95">
        <v>1</v>
      </c>
      <c r="F94" s="115">
        <v>2</v>
      </c>
      <c r="G94" s="93" t="s">
        <v>253</v>
      </c>
      <c r="H94" s="83">
        <v>65</v>
      </c>
      <c r="I94" s="92">
        <v>0</v>
      </c>
      <c r="J94" s="92">
        <v>0</v>
      </c>
      <c r="K94" s="92">
        <v>0</v>
      </c>
      <c r="L94" s="92">
        <v>0</v>
      </c>
    </row>
    <row r="95" spans="1:12" ht="12" hidden="1" customHeight="1" collapsed="1">
      <c r="A95" s="96">
        <v>2</v>
      </c>
      <c r="B95" s="95">
        <v>5</v>
      </c>
      <c r="C95" s="96">
        <v>2</v>
      </c>
      <c r="D95" s="95"/>
      <c r="E95" s="95"/>
      <c r="F95" s="115"/>
      <c r="G95" s="93" t="s">
        <v>252</v>
      </c>
      <c r="H95" s="83">
        <v>66</v>
      </c>
      <c r="I95" s="100">
        <f t="shared" ref="I95:L96" si="6">I96</f>
        <v>0</v>
      </c>
      <c r="J95" s="106">
        <f t="shared" si="6"/>
        <v>0</v>
      </c>
      <c r="K95" s="105">
        <f t="shared" si="6"/>
        <v>0</v>
      </c>
      <c r="L95" s="100">
        <f t="shared" si="6"/>
        <v>0</v>
      </c>
    </row>
    <row r="96" spans="1:12" ht="15.75" hidden="1" customHeight="1" collapsed="1">
      <c r="A96" s="97">
        <v>2</v>
      </c>
      <c r="B96" s="96">
        <v>5</v>
      </c>
      <c r="C96" s="95">
        <v>2</v>
      </c>
      <c r="D96" s="93">
        <v>1</v>
      </c>
      <c r="E96" s="96"/>
      <c r="F96" s="115"/>
      <c r="G96" s="93" t="s">
        <v>252</v>
      </c>
      <c r="H96" s="83">
        <v>67</v>
      </c>
      <c r="I96" s="100">
        <f t="shared" si="6"/>
        <v>0</v>
      </c>
      <c r="J96" s="106">
        <f t="shared" si="6"/>
        <v>0</v>
      </c>
      <c r="K96" s="105">
        <f t="shared" si="6"/>
        <v>0</v>
      </c>
      <c r="L96" s="100">
        <f t="shared" si="6"/>
        <v>0</v>
      </c>
    </row>
    <row r="97" spans="1:12" ht="15" hidden="1" customHeight="1" collapsed="1">
      <c r="A97" s="97">
        <v>2</v>
      </c>
      <c r="B97" s="96">
        <v>5</v>
      </c>
      <c r="C97" s="95">
        <v>2</v>
      </c>
      <c r="D97" s="93">
        <v>1</v>
      </c>
      <c r="E97" s="96">
        <v>1</v>
      </c>
      <c r="F97" s="115"/>
      <c r="G97" s="93" t="s">
        <v>252</v>
      </c>
      <c r="H97" s="83">
        <v>68</v>
      </c>
      <c r="I97" s="100">
        <f>SUM(I98:I99)</f>
        <v>0</v>
      </c>
      <c r="J97" s="106">
        <f>SUM(J98:J99)</f>
        <v>0</v>
      </c>
      <c r="K97" s="105">
        <f>SUM(K98:K99)</f>
        <v>0</v>
      </c>
      <c r="L97" s="100">
        <f>SUM(L98:L99)</f>
        <v>0</v>
      </c>
    </row>
    <row r="98" spans="1:12" ht="25.5" hidden="1" customHeight="1" collapsed="1">
      <c r="A98" s="97">
        <v>2</v>
      </c>
      <c r="B98" s="96">
        <v>5</v>
      </c>
      <c r="C98" s="95">
        <v>2</v>
      </c>
      <c r="D98" s="93">
        <v>1</v>
      </c>
      <c r="E98" s="96">
        <v>1</v>
      </c>
      <c r="F98" s="115">
        <v>1</v>
      </c>
      <c r="G98" s="93" t="s">
        <v>251</v>
      </c>
      <c r="H98" s="83">
        <v>69</v>
      </c>
      <c r="I98" s="92">
        <v>0</v>
      </c>
      <c r="J98" s="92">
        <v>0</v>
      </c>
      <c r="K98" s="92">
        <v>0</v>
      </c>
      <c r="L98" s="92">
        <v>0</v>
      </c>
    </row>
    <row r="99" spans="1:12" ht="25.5" hidden="1" customHeight="1" collapsed="1">
      <c r="A99" s="97">
        <v>2</v>
      </c>
      <c r="B99" s="96">
        <v>5</v>
      </c>
      <c r="C99" s="95">
        <v>2</v>
      </c>
      <c r="D99" s="93">
        <v>1</v>
      </c>
      <c r="E99" s="96">
        <v>1</v>
      </c>
      <c r="F99" s="115">
        <v>2</v>
      </c>
      <c r="G99" s="93" t="s">
        <v>250</v>
      </c>
      <c r="H99" s="83">
        <v>70</v>
      </c>
      <c r="I99" s="92">
        <v>0</v>
      </c>
      <c r="J99" s="92">
        <v>0</v>
      </c>
      <c r="K99" s="92">
        <v>0</v>
      </c>
      <c r="L99" s="92">
        <v>0</v>
      </c>
    </row>
    <row r="100" spans="1:12" ht="28.5" hidden="1" customHeight="1" collapsed="1">
      <c r="A100" s="97">
        <v>2</v>
      </c>
      <c r="B100" s="96">
        <v>5</v>
      </c>
      <c r="C100" s="95">
        <v>3</v>
      </c>
      <c r="D100" s="93"/>
      <c r="E100" s="96"/>
      <c r="F100" s="115"/>
      <c r="G100" s="93" t="s">
        <v>249</v>
      </c>
      <c r="H100" s="83">
        <v>71</v>
      </c>
      <c r="I100" s="100">
        <f t="shared" ref="I100:L101" si="7">I101</f>
        <v>0</v>
      </c>
      <c r="J100" s="106">
        <f t="shared" si="7"/>
        <v>0</v>
      </c>
      <c r="K100" s="105">
        <f t="shared" si="7"/>
        <v>0</v>
      </c>
      <c r="L100" s="100">
        <f t="shared" si="7"/>
        <v>0</v>
      </c>
    </row>
    <row r="101" spans="1:12" ht="27" hidden="1" customHeight="1" collapsed="1">
      <c r="A101" s="97">
        <v>2</v>
      </c>
      <c r="B101" s="96">
        <v>5</v>
      </c>
      <c r="C101" s="95">
        <v>3</v>
      </c>
      <c r="D101" s="93">
        <v>1</v>
      </c>
      <c r="E101" s="96"/>
      <c r="F101" s="115"/>
      <c r="G101" s="93" t="s">
        <v>248</v>
      </c>
      <c r="H101" s="83">
        <v>72</v>
      </c>
      <c r="I101" s="100">
        <f t="shared" si="7"/>
        <v>0</v>
      </c>
      <c r="J101" s="106">
        <f t="shared" si="7"/>
        <v>0</v>
      </c>
      <c r="K101" s="105">
        <f t="shared" si="7"/>
        <v>0</v>
      </c>
      <c r="L101" s="100">
        <f t="shared" si="7"/>
        <v>0</v>
      </c>
    </row>
    <row r="102" spans="1:12" ht="30" hidden="1" customHeight="1" collapsed="1">
      <c r="A102" s="104">
        <v>2</v>
      </c>
      <c r="B102" s="103">
        <v>5</v>
      </c>
      <c r="C102" s="102">
        <v>3</v>
      </c>
      <c r="D102" s="107">
        <v>1</v>
      </c>
      <c r="E102" s="103">
        <v>1</v>
      </c>
      <c r="F102" s="163"/>
      <c r="G102" s="107" t="s">
        <v>248</v>
      </c>
      <c r="H102" s="83">
        <v>73</v>
      </c>
      <c r="I102" s="144">
        <f>SUM(I103:I104)</f>
        <v>0</v>
      </c>
      <c r="J102" s="146">
        <f>SUM(J103:J104)</f>
        <v>0</v>
      </c>
      <c r="K102" s="145">
        <f>SUM(K103:K104)</f>
        <v>0</v>
      </c>
      <c r="L102" s="144">
        <f>SUM(L103:L104)</f>
        <v>0</v>
      </c>
    </row>
    <row r="103" spans="1:12" ht="26.25" hidden="1" customHeight="1" collapsed="1">
      <c r="A103" s="97">
        <v>2</v>
      </c>
      <c r="B103" s="96">
        <v>5</v>
      </c>
      <c r="C103" s="95">
        <v>3</v>
      </c>
      <c r="D103" s="93">
        <v>1</v>
      </c>
      <c r="E103" s="96">
        <v>1</v>
      </c>
      <c r="F103" s="115">
        <v>1</v>
      </c>
      <c r="G103" s="93" t="s">
        <v>248</v>
      </c>
      <c r="H103" s="83">
        <v>74</v>
      </c>
      <c r="I103" s="92">
        <v>0</v>
      </c>
      <c r="J103" s="92">
        <v>0</v>
      </c>
      <c r="K103" s="92">
        <v>0</v>
      </c>
      <c r="L103" s="92">
        <v>0</v>
      </c>
    </row>
    <row r="104" spans="1:12" ht="26.25" hidden="1" customHeight="1" collapsed="1">
      <c r="A104" s="104">
        <v>2</v>
      </c>
      <c r="B104" s="103">
        <v>5</v>
      </c>
      <c r="C104" s="102">
        <v>3</v>
      </c>
      <c r="D104" s="107">
        <v>1</v>
      </c>
      <c r="E104" s="103">
        <v>1</v>
      </c>
      <c r="F104" s="163">
        <v>2</v>
      </c>
      <c r="G104" s="107" t="s">
        <v>247</v>
      </c>
      <c r="H104" s="83">
        <v>75</v>
      </c>
      <c r="I104" s="92">
        <v>0</v>
      </c>
      <c r="J104" s="92">
        <v>0</v>
      </c>
      <c r="K104" s="92">
        <v>0</v>
      </c>
      <c r="L104" s="92">
        <v>0</v>
      </c>
    </row>
    <row r="105" spans="1:12" ht="27.75" hidden="1" customHeight="1" collapsed="1">
      <c r="A105" s="104">
        <v>2</v>
      </c>
      <c r="B105" s="103">
        <v>5</v>
      </c>
      <c r="C105" s="102">
        <v>3</v>
      </c>
      <c r="D105" s="107">
        <v>2</v>
      </c>
      <c r="E105" s="103"/>
      <c r="F105" s="163"/>
      <c r="G105" s="107" t="s">
        <v>246</v>
      </c>
      <c r="H105" s="83">
        <v>76</v>
      </c>
      <c r="I105" s="144">
        <f>I106</f>
        <v>0</v>
      </c>
      <c r="J105" s="144">
        <f>J106</f>
        <v>0</v>
      </c>
      <c r="K105" s="144">
        <f>K106</f>
        <v>0</v>
      </c>
      <c r="L105" s="144">
        <f>L106</f>
        <v>0</v>
      </c>
    </row>
    <row r="106" spans="1:12" ht="25.5" hidden="1" customHeight="1" collapsed="1">
      <c r="A106" s="104">
        <v>2</v>
      </c>
      <c r="B106" s="103">
        <v>5</v>
      </c>
      <c r="C106" s="102">
        <v>3</v>
      </c>
      <c r="D106" s="107">
        <v>2</v>
      </c>
      <c r="E106" s="103">
        <v>1</v>
      </c>
      <c r="F106" s="163"/>
      <c r="G106" s="107" t="s">
        <v>246</v>
      </c>
      <c r="H106" s="83">
        <v>77</v>
      </c>
      <c r="I106" s="144">
        <f>SUM(I107:I108)</f>
        <v>0</v>
      </c>
      <c r="J106" s="144">
        <f>SUM(J107:J108)</f>
        <v>0</v>
      </c>
      <c r="K106" s="144">
        <f>SUM(K107:K108)</f>
        <v>0</v>
      </c>
      <c r="L106" s="144">
        <f>SUM(L107:L108)</f>
        <v>0</v>
      </c>
    </row>
    <row r="107" spans="1:12" ht="30" hidden="1" customHeight="1" collapsed="1">
      <c r="A107" s="104">
        <v>2</v>
      </c>
      <c r="B107" s="103">
        <v>5</v>
      </c>
      <c r="C107" s="102">
        <v>3</v>
      </c>
      <c r="D107" s="107">
        <v>2</v>
      </c>
      <c r="E107" s="103">
        <v>1</v>
      </c>
      <c r="F107" s="163">
        <v>1</v>
      </c>
      <c r="G107" s="107" t="s">
        <v>246</v>
      </c>
      <c r="H107" s="83">
        <v>78</v>
      </c>
      <c r="I107" s="92">
        <v>0</v>
      </c>
      <c r="J107" s="92">
        <v>0</v>
      </c>
      <c r="K107" s="92">
        <v>0</v>
      </c>
      <c r="L107" s="92">
        <v>0</v>
      </c>
    </row>
    <row r="108" spans="1:12" ht="18" hidden="1" customHeight="1" collapsed="1">
      <c r="A108" s="104">
        <v>2</v>
      </c>
      <c r="B108" s="103">
        <v>5</v>
      </c>
      <c r="C108" s="102">
        <v>3</v>
      </c>
      <c r="D108" s="107">
        <v>2</v>
      </c>
      <c r="E108" s="103">
        <v>1</v>
      </c>
      <c r="F108" s="163">
        <v>2</v>
      </c>
      <c r="G108" s="107" t="s">
        <v>245</v>
      </c>
      <c r="H108" s="83">
        <v>79</v>
      </c>
      <c r="I108" s="92">
        <v>0</v>
      </c>
      <c r="J108" s="92">
        <v>0</v>
      </c>
      <c r="K108" s="92">
        <v>0</v>
      </c>
      <c r="L108" s="92">
        <v>0</v>
      </c>
    </row>
    <row r="109" spans="1:12" ht="16.5" hidden="1" customHeight="1" collapsed="1">
      <c r="A109" s="154">
        <v>2</v>
      </c>
      <c r="B109" s="134">
        <v>6</v>
      </c>
      <c r="C109" s="133"/>
      <c r="D109" s="131"/>
      <c r="E109" s="134"/>
      <c r="F109" s="164"/>
      <c r="G109" s="155" t="s">
        <v>244</v>
      </c>
      <c r="H109" s="83">
        <v>80</v>
      </c>
      <c r="I109" s="100">
        <f>SUM(I110+I115+I119+I123+I127)</f>
        <v>0</v>
      </c>
      <c r="J109" s="106">
        <f>SUM(J110+J115+J119+J123+J127)</f>
        <v>0</v>
      </c>
      <c r="K109" s="105">
        <f>SUM(K110+K115+K119+K123+K127)</f>
        <v>0</v>
      </c>
      <c r="L109" s="100">
        <f>SUM(L110+L115+L119+L123+L127)</f>
        <v>0</v>
      </c>
    </row>
    <row r="110" spans="1:12" ht="14.25" hidden="1" customHeight="1" collapsed="1">
      <c r="A110" s="104">
        <v>2</v>
      </c>
      <c r="B110" s="103">
        <v>6</v>
      </c>
      <c r="C110" s="102">
        <v>1</v>
      </c>
      <c r="D110" s="107"/>
      <c r="E110" s="103"/>
      <c r="F110" s="163"/>
      <c r="G110" s="107" t="s">
        <v>243</v>
      </c>
      <c r="H110" s="83">
        <v>81</v>
      </c>
      <c r="I110" s="144">
        <f t="shared" ref="I110:L111" si="8">I111</f>
        <v>0</v>
      </c>
      <c r="J110" s="146">
        <f t="shared" si="8"/>
        <v>0</v>
      </c>
      <c r="K110" s="145">
        <f t="shared" si="8"/>
        <v>0</v>
      </c>
      <c r="L110" s="144">
        <f t="shared" si="8"/>
        <v>0</v>
      </c>
    </row>
    <row r="111" spans="1:12" ht="14.25" hidden="1" customHeight="1" collapsed="1">
      <c r="A111" s="97">
        <v>2</v>
      </c>
      <c r="B111" s="96">
        <v>6</v>
      </c>
      <c r="C111" s="95">
        <v>1</v>
      </c>
      <c r="D111" s="93">
        <v>1</v>
      </c>
      <c r="E111" s="96"/>
      <c r="F111" s="115"/>
      <c r="G111" s="93" t="s">
        <v>243</v>
      </c>
      <c r="H111" s="83">
        <v>82</v>
      </c>
      <c r="I111" s="100">
        <f t="shared" si="8"/>
        <v>0</v>
      </c>
      <c r="J111" s="106">
        <f t="shared" si="8"/>
        <v>0</v>
      </c>
      <c r="K111" s="105">
        <f t="shared" si="8"/>
        <v>0</v>
      </c>
      <c r="L111" s="100">
        <f t="shared" si="8"/>
        <v>0</v>
      </c>
    </row>
    <row r="112" spans="1:12" hidden="1" collapsed="1">
      <c r="A112" s="97">
        <v>2</v>
      </c>
      <c r="B112" s="96">
        <v>6</v>
      </c>
      <c r="C112" s="95">
        <v>1</v>
      </c>
      <c r="D112" s="93">
        <v>1</v>
      </c>
      <c r="E112" s="96">
        <v>1</v>
      </c>
      <c r="F112" s="115"/>
      <c r="G112" s="93" t="s">
        <v>243</v>
      </c>
      <c r="H112" s="83">
        <v>83</v>
      </c>
      <c r="I112" s="100">
        <f>SUM(I113:I114)</f>
        <v>0</v>
      </c>
      <c r="J112" s="106">
        <f>SUM(J113:J114)</f>
        <v>0</v>
      </c>
      <c r="K112" s="105">
        <f>SUM(K113:K114)</f>
        <v>0</v>
      </c>
      <c r="L112" s="100">
        <f>SUM(L113:L114)</f>
        <v>0</v>
      </c>
    </row>
    <row r="113" spans="1:12" ht="13.5" hidden="1" customHeight="1" collapsed="1">
      <c r="A113" s="97">
        <v>2</v>
      </c>
      <c r="B113" s="96">
        <v>6</v>
      </c>
      <c r="C113" s="95">
        <v>1</v>
      </c>
      <c r="D113" s="93">
        <v>1</v>
      </c>
      <c r="E113" s="96">
        <v>1</v>
      </c>
      <c r="F113" s="115">
        <v>1</v>
      </c>
      <c r="G113" s="93" t="s">
        <v>242</v>
      </c>
      <c r="H113" s="83">
        <v>84</v>
      </c>
      <c r="I113" s="92">
        <v>0</v>
      </c>
      <c r="J113" s="92">
        <v>0</v>
      </c>
      <c r="K113" s="92">
        <v>0</v>
      </c>
      <c r="L113" s="92">
        <v>0</v>
      </c>
    </row>
    <row r="114" spans="1:12" hidden="1" collapsed="1">
      <c r="A114" s="114">
        <v>2</v>
      </c>
      <c r="B114" s="113">
        <v>6</v>
      </c>
      <c r="C114" s="112">
        <v>1</v>
      </c>
      <c r="D114" s="138">
        <v>1</v>
      </c>
      <c r="E114" s="113">
        <v>1</v>
      </c>
      <c r="F114" s="160">
        <v>2</v>
      </c>
      <c r="G114" s="138" t="s">
        <v>241</v>
      </c>
      <c r="H114" s="83">
        <v>85</v>
      </c>
      <c r="I114" s="147">
        <v>0</v>
      </c>
      <c r="J114" s="147">
        <v>0</v>
      </c>
      <c r="K114" s="147">
        <v>0</v>
      </c>
      <c r="L114" s="147">
        <v>0</v>
      </c>
    </row>
    <row r="115" spans="1:12" ht="25.5" hidden="1" customHeight="1" collapsed="1">
      <c r="A115" s="97">
        <v>2</v>
      </c>
      <c r="B115" s="96">
        <v>6</v>
      </c>
      <c r="C115" s="95">
        <v>2</v>
      </c>
      <c r="D115" s="93"/>
      <c r="E115" s="96"/>
      <c r="F115" s="115"/>
      <c r="G115" s="93" t="s">
        <v>240</v>
      </c>
      <c r="H115" s="83">
        <v>86</v>
      </c>
      <c r="I115" s="100">
        <f t="shared" ref="I115:L117" si="9">I116</f>
        <v>0</v>
      </c>
      <c r="J115" s="106">
        <f t="shared" si="9"/>
        <v>0</v>
      </c>
      <c r="K115" s="105">
        <f t="shared" si="9"/>
        <v>0</v>
      </c>
      <c r="L115" s="100">
        <f t="shared" si="9"/>
        <v>0</v>
      </c>
    </row>
    <row r="116" spans="1:12" ht="14.25" hidden="1" customHeight="1" collapsed="1">
      <c r="A116" s="97">
        <v>2</v>
      </c>
      <c r="B116" s="96">
        <v>6</v>
      </c>
      <c r="C116" s="95">
        <v>2</v>
      </c>
      <c r="D116" s="93">
        <v>1</v>
      </c>
      <c r="E116" s="96"/>
      <c r="F116" s="115"/>
      <c r="G116" s="93" t="s">
        <v>240</v>
      </c>
      <c r="H116" s="83">
        <v>87</v>
      </c>
      <c r="I116" s="100">
        <f t="shared" si="9"/>
        <v>0</v>
      </c>
      <c r="J116" s="106">
        <f t="shared" si="9"/>
        <v>0</v>
      </c>
      <c r="K116" s="105">
        <f t="shared" si="9"/>
        <v>0</v>
      </c>
      <c r="L116" s="100">
        <f t="shared" si="9"/>
        <v>0</v>
      </c>
    </row>
    <row r="117" spans="1:12" ht="14.25" hidden="1" customHeight="1" collapsed="1">
      <c r="A117" s="97">
        <v>2</v>
      </c>
      <c r="B117" s="96">
        <v>6</v>
      </c>
      <c r="C117" s="95">
        <v>2</v>
      </c>
      <c r="D117" s="93">
        <v>1</v>
      </c>
      <c r="E117" s="96">
        <v>1</v>
      </c>
      <c r="F117" s="115"/>
      <c r="G117" s="93" t="s">
        <v>240</v>
      </c>
      <c r="H117" s="83">
        <v>88</v>
      </c>
      <c r="I117" s="85">
        <f t="shared" si="9"/>
        <v>0</v>
      </c>
      <c r="J117" s="162">
        <f t="shared" si="9"/>
        <v>0</v>
      </c>
      <c r="K117" s="161">
        <f t="shared" si="9"/>
        <v>0</v>
      </c>
      <c r="L117" s="85">
        <f t="shared" si="9"/>
        <v>0</v>
      </c>
    </row>
    <row r="118" spans="1:12" ht="25.5" hidden="1" customHeight="1" collapsed="1">
      <c r="A118" s="97">
        <v>2</v>
      </c>
      <c r="B118" s="96">
        <v>6</v>
      </c>
      <c r="C118" s="95">
        <v>2</v>
      </c>
      <c r="D118" s="93">
        <v>1</v>
      </c>
      <c r="E118" s="96">
        <v>1</v>
      </c>
      <c r="F118" s="115">
        <v>1</v>
      </c>
      <c r="G118" s="93" t="s">
        <v>240</v>
      </c>
      <c r="H118" s="83">
        <v>89</v>
      </c>
      <c r="I118" s="92">
        <v>0</v>
      </c>
      <c r="J118" s="92">
        <v>0</v>
      </c>
      <c r="K118" s="92">
        <v>0</v>
      </c>
      <c r="L118" s="92">
        <v>0</v>
      </c>
    </row>
    <row r="119" spans="1:12" ht="26.25" hidden="1" customHeight="1" collapsed="1">
      <c r="A119" s="114">
        <v>2</v>
      </c>
      <c r="B119" s="113">
        <v>6</v>
      </c>
      <c r="C119" s="112">
        <v>3</v>
      </c>
      <c r="D119" s="138"/>
      <c r="E119" s="113"/>
      <c r="F119" s="160"/>
      <c r="G119" s="138" t="s">
        <v>239</v>
      </c>
      <c r="H119" s="83">
        <v>90</v>
      </c>
      <c r="I119" s="110">
        <f t="shared" ref="I119:L121" si="10">I120</f>
        <v>0</v>
      </c>
      <c r="J119" s="109">
        <f t="shared" si="10"/>
        <v>0</v>
      </c>
      <c r="K119" s="108">
        <f t="shared" si="10"/>
        <v>0</v>
      </c>
      <c r="L119" s="110">
        <f t="shared" si="10"/>
        <v>0</v>
      </c>
    </row>
    <row r="120" spans="1:12" ht="25.5" hidden="1" customHeight="1" collapsed="1">
      <c r="A120" s="97">
        <v>2</v>
      </c>
      <c r="B120" s="96">
        <v>6</v>
      </c>
      <c r="C120" s="95">
        <v>3</v>
      </c>
      <c r="D120" s="93">
        <v>1</v>
      </c>
      <c r="E120" s="96"/>
      <c r="F120" s="115"/>
      <c r="G120" s="93" t="s">
        <v>239</v>
      </c>
      <c r="H120" s="83">
        <v>91</v>
      </c>
      <c r="I120" s="100">
        <f t="shared" si="10"/>
        <v>0</v>
      </c>
      <c r="J120" s="106">
        <f t="shared" si="10"/>
        <v>0</v>
      </c>
      <c r="K120" s="105">
        <f t="shared" si="10"/>
        <v>0</v>
      </c>
      <c r="L120" s="100">
        <f t="shared" si="10"/>
        <v>0</v>
      </c>
    </row>
    <row r="121" spans="1:12" ht="26.25" hidden="1" customHeight="1" collapsed="1">
      <c r="A121" s="97">
        <v>2</v>
      </c>
      <c r="B121" s="96">
        <v>6</v>
      </c>
      <c r="C121" s="95">
        <v>3</v>
      </c>
      <c r="D121" s="93">
        <v>1</v>
      </c>
      <c r="E121" s="96">
        <v>1</v>
      </c>
      <c r="F121" s="115"/>
      <c r="G121" s="93" t="s">
        <v>239</v>
      </c>
      <c r="H121" s="83">
        <v>92</v>
      </c>
      <c r="I121" s="100">
        <f t="shared" si="10"/>
        <v>0</v>
      </c>
      <c r="J121" s="106">
        <f t="shared" si="10"/>
        <v>0</v>
      </c>
      <c r="K121" s="105">
        <f t="shared" si="10"/>
        <v>0</v>
      </c>
      <c r="L121" s="100">
        <f t="shared" si="10"/>
        <v>0</v>
      </c>
    </row>
    <row r="122" spans="1:12" ht="27" hidden="1" customHeight="1" collapsed="1">
      <c r="A122" s="97">
        <v>2</v>
      </c>
      <c r="B122" s="96">
        <v>6</v>
      </c>
      <c r="C122" s="95">
        <v>3</v>
      </c>
      <c r="D122" s="93">
        <v>1</v>
      </c>
      <c r="E122" s="96">
        <v>1</v>
      </c>
      <c r="F122" s="115">
        <v>1</v>
      </c>
      <c r="G122" s="93" t="s">
        <v>239</v>
      </c>
      <c r="H122" s="83">
        <v>93</v>
      </c>
      <c r="I122" s="92">
        <v>0</v>
      </c>
      <c r="J122" s="92">
        <v>0</v>
      </c>
      <c r="K122" s="92">
        <v>0</v>
      </c>
      <c r="L122" s="92">
        <v>0</v>
      </c>
    </row>
    <row r="123" spans="1:12" ht="25.5" hidden="1" customHeight="1" collapsed="1">
      <c r="A123" s="114">
        <v>2</v>
      </c>
      <c r="B123" s="113">
        <v>6</v>
      </c>
      <c r="C123" s="112">
        <v>4</v>
      </c>
      <c r="D123" s="138"/>
      <c r="E123" s="113"/>
      <c r="F123" s="160"/>
      <c r="G123" s="138" t="s">
        <v>238</v>
      </c>
      <c r="H123" s="83">
        <v>94</v>
      </c>
      <c r="I123" s="110">
        <f t="shared" ref="I123:L125" si="11">I124</f>
        <v>0</v>
      </c>
      <c r="J123" s="109">
        <f t="shared" si="11"/>
        <v>0</v>
      </c>
      <c r="K123" s="108">
        <f t="shared" si="11"/>
        <v>0</v>
      </c>
      <c r="L123" s="110">
        <f t="shared" si="11"/>
        <v>0</v>
      </c>
    </row>
    <row r="124" spans="1:12" ht="27" hidden="1" customHeight="1" collapsed="1">
      <c r="A124" s="97">
        <v>2</v>
      </c>
      <c r="B124" s="96">
        <v>6</v>
      </c>
      <c r="C124" s="95">
        <v>4</v>
      </c>
      <c r="D124" s="93">
        <v>1</v>
      </c>
      <c r="E124" s="96"/>
      <c r="F124" s="115"/>
      <c r="G124" s="93" t="s">
        <v>238</v>
      </c>
      <c r="H124" s="83">
        <v>95</v>
      </c>
      <c r="I124" s="100">
        <f t="shared" si="11"/>
        <v>0</v>
      </c>
      <c r="J124" s="106">
        <f t="shared" si="11"/>
        <v>0</v>
      </c>
      <c r="K124" s="105">
        <f t="shared" si="11"/>
        <v>0</v>
      </c>
      <c r="L124" s="100">
        <f t="shared" si="11"/>
        <v>0</v>
      </c>
    </row>
    <row r="125" spans="1:12" ht="27" hidden="1" customHeight="1" collapsed="1">
      <c r="A125" s="97">
        <v>2</v>
      </c>
      <c r="B125" s="96">
        <v>6</v>
      </c>
      <c r="C125" s="95">
        <v>4</v>
      </c>
      <c r="D125" s="93">
        <v>1</v>
      </c>
      <c r="E125" s="96">
        <v>1</v>
      </c>
      <c r="F125" s="115"/>
      <c r="G125" s="93" t="s">
        <v>238</v>
      </c>
      <c r="H125" s="83">
        <v>96</v>
      </c>
      <c r="I125" s="100">
        <f t="shared" si="11"/>
        <v>0</v>
      </c>
      <c r="J125" s="106">
        <f t="shared" si="11"/>
        <v>0</v>
      </c>
      <c r="K125" s="105">
        <f t="shared" si="11"/>
        <v>0</v>
      </c>
      <c r="L125" s="100">
        <f t="shared" si="11"/>
        <v>0</v>
      </c>
    </row>
    <row r="126" spans="1:12" ht="27.75" hidden="1" customHeight="1" collapsed="1">
      <c r="A126" s="97">
        <v>2</v>
      </c>
      <c r="B126" s="96">
        <v>6</v>
      </c>
      <c r="C126" s="95">
        <v>4</v>
      </c>
      <c r="D126" s="93">
        <v>1</v>
      </c>
      <c r="E126" s="96">
        <v>1</v>
      </c>
      <c r="F126" s="115">
        <v>1</v>
      </c>
      <c r="G126" s="93" t="s">
        <v>238</v>
      </c>
      <c r="H126" s="83">
        <v>97</v>
      </c>
      <c r="I126" s="92">
        <v>0</v>
      </c>
      <c r="J126" s="92">
        <v>0</v>
      </c>
      <c r="K126" s="92">
        <v>0</v>
      </c>
      <c r="L126" s="92">
        <v>0</v>
      </c>
    </row>
    <row r="127" spans="1:12" ht="27" hidden="1" customHeight="1" collapsed="1">
      <c r="A127" s="104">
        <v>2</v>
      </c>
      <c r="B127" s="122">
        <v>6</v>
      </c>
      <c r="C127" s="128">
        <v>5</v>
      </c>
      <c r="D127" s="117"/>
      <c r="E127" s="122"/>
      <c r="F127" s="116"/>
      <c r="G127" s="117" t="s">
        <v>236</v>
      </c>
      <c r="H127" s="83">
        <v>98</v>
      </c>
      <c r="I127" s="120">
        <f t="shared" ref="I127:L129" si="12">I128</f>
        <v>0</v>
      </c>
      <c r="J127" s="141">
        <f t="shared" si="12"/>
        <v>0</v>
      </c>
      <c r="K127" s="118">
        <f t="shared" si="12"/>
        <v>0</v>
      </c>
      <c r="L127" s="120">
        <f t="shared" si="12"/>
        <v>0</v>
      </c>
    </row>
    <row r="128" spans="1:12" ht="29.25" hidden="1" customHeight="1" collapsed="1">
      <c r="A128" s="97">
        <v>2</v>
      </c>
      <c r="B128" s="96">
        <v>6</v>
      </c>
      <c r="C128" s="95">
        <v>5</v>
      </c>
      <c r="D128" s="93">
        <v>1</v>
      </c>
      <c r="E128" s="96"/>
      <c r="F128" s="115"/>
      <c r="G128" s="117" t="s">
        <v>237</v>
      </c>
      <c r="H128" s="83">
        <v>99</v>
      </c>
      <c r="I128" s="100">
        <f t="shared" si="12"/>
        <v>0</v>
      </c>
      <c r="J128" s="106">
        <f t="shared" si="12"/>
        <v>0</v>
      </c>
      <c r="K128" s="105">
        <f t="shared" si="12"/>
        <v>0</v>
      </c>
      <c r="L128" s="100">
        <f t="shared" si="12"/>
        <v>0</v>
      </c>
    </row>
    <row r="129" spans="1:12" ht="25.5" hidden="1" customHeight="1" collapsed="1">
      <c r="A129" s="97">
        <v>2</v>
      </c>
      <c r="B129" s="96">
        <v>6</v>
      </c>
      <c r="C129" s="95">
        <v>5</v>
      </c>
      <c r="D129" s="93">
        <v>1</v>
      </c>
      <c r="E129" s="96">
        <v>1</v>
      </c>
      <c r="F129" s="115"/>
      <c r="G129" s="117" t="s">
        <v>236</v>
      </c>
      <c r="H129" s="83">
        <v>100</v>
      </c>
      <c r="I129" s="100">
        <f t="shared" si="12"/>
        <v>0</v>
      </c>
      <c r="J129" s="106">
        <f t="shared" si="12"/>
        <v>0</v>
      </c>
      <c r="K129" s="105">
        <f t="shared" si="12"/>
        <v>0</v>
      </c>
      <c r="L129" s="100">
        <f t="shared" si="12"/>
        <v>0</v>
      </c>
    </row>
    <row r="130" spans="1:12" ht="27.75" hidden="1" customHeight="1" collapsed="1">
      <c r="A130" s="96">
        <v>2</v>
      </c>
      <c r="B130" s="95">
        <v>6</v>
      </c>
      <c r="C130" s="96">
        <v>5</v>
      </c>
      <c r="D130" s="96">
        <v>1</v>
      </c>
      <c r="E130" s="93">
        <v>1</v>
      </c>
      <c r="F130" s="115">
        <v>1</v>
      </c>
      <c r="G130" s="117" t="s">
        <v>235</v>
      </c>
      <c r="H130" s="83">
        <v>101</v>
      </c>
      <c r="I130" s="92">
        <v>0</v>
      </c>
      <c r="J130" s="92">
        <v>0</v>
      </c>
      <c r="K130" s="92">
        <v>0</v>
      </c>
      <c r="L130" s="92">
        <v>0</v>
      </c>
    </row>
    <row r="131" spans="1:12" ht="14.25" hidden="1" customHeight="1" collapsed="1">
      <c r="A131" s="154">
        <v>2</v>
      </c>
      <c r="B131" s="134">
        <v>7</v>
      </c>
      <c r="C131" s="134"/>
      <c r="D131" s="133"/>
      <c r="E131" s="133"/>
      <c r="F131" s="132"/>
      <c r="G131" s="131" t="s">
        <v>234</v>
      </c>
      <c r="H131" s="83">
        <v>102</v>
      </c>
      <c r="I131" s="105">
        <f>SUM(I132+I137+I145)</f>
        <v>0</v>
      </c>
      <c r="J131" s="106">
        <f>SUM(J132+J137+J145)</f>
        <v>0</v>
      </c>
      <c r="K131" s="105">
        <f>SUM(K132+K137+K145)</f>
        <v>0</v>
      </c>
      <c r="L131" s="100">
        <f>SUM(L132+L137+L145)</f>
        <v>0</v>
      </c>
    </row>
    <row r="132" spans="1:12" hidden="1" collapsed="1">
      <c r="A132" s="97">
        <v>2</v>
      </c>
      <c r="B132" s="96">
        <v>7</v>
      </c>
      <c r="C132" s="96">
        <v>1</v>
      </c>
      <c r="D132" s="95"/>
      <c r="E132" s="95"/>
      <c r="F132" s="94"/>
      <c r="G132" s="93" t="s">
        <v>233</v>
      </c>
      <c r="H132" s="83">
        <v>103</v>
      </c>
      <c r="I132" s="105">
        <f t="shared" ref="I132:L133" si="13">I133</f>
        <v>0</v>
      </c>
      <c r="J132" s="106">
        <f t="shared" si="13"/>
        <v>0</v>
      </c>
      <c r="K132" s="105">
        <f t="shared" si="13"/>
        <v>0</v>
      </c>
      <c r="L132" s="100">
        <f t="shared" si="13"/>
        <v>0</v>
      </c>
    </row>
    <row r="133" spans="1:12" ht="14.25" hidden="1" customHeight="1" collapsed="1">
      <c r="A133" s="97">
        <v>2</v>
      </c>
      <c r="B133" s="96">
        <v>7</v>
      </c>
      <c r="C133" s="96">
        <v>1</v>
      </c>
      <c r="D133" s="95">
        <v>1</v>
      </c>
      <c r="E133" s="95"/>
      <c r="F133" s="94"/>
      <c r="G133" s="93" t="s">
        <v>233</v>
      </c>
      <c r="H133" s="83">
        <v>104</v>
      </c>
      <c r="I133" s="105">
        <f t="shared" si="13"/>
        <v>0</v>
      </c>
      <c r="J133" s="106">
        <f t="shared" si="13"/>
        <v>0</v>
      </c>
      <c r="K133" s="105">
        <f t="shared" si="13"/>
        <v>0</v>
      </c>
      <c r="L133" s="100">
        <f t="shared" si="13"/>
        <v>0</v>
      </c>
    </row>
    <row r="134" spans="1:12" ht="15.75" hidden="1" customHeight="1" collapsed="1">
      <c r="A134" s="97">
        <v>2</v>
      </c>
      <c r="B134" s="96">
        <v>7</v>
      </c>
      <c r="C134" s="96">
        <v>1</v>
      </c>
      <c r="D134" s="95">
        <v>1</v>
      </c>
      <c r="E134" s="95">
        <v>1</v>
      </c>
      <c r="F134" s="94"/>
      <c r="G134" s="93" t="s">
        <v>233</v>
      </c>
      <c r="H134" s="83">
        <v>105</v>
      </c>
      <c r="I134" s="105">
        <f>SUM(I135:I136)</f>
        <v>0</v>
      </c>
      <c r="J134" s="106">
        <f>SUM(J135:J136)</f>
        <v>0</v>
      </c>
      <c r="K134" s="105">
        <f>SUM(K135:K136)</f>
        <v>0</v>
      </c>
      <c r="L134" s="100">
        <f>SUM(L135:L136)</f>
        <v>0</v>
      </c>
    </row>
    <row r="135" spans="1:12" ht="14.25" hidden="1" customHeight="1" collapsed="1">
      <c r="A135" s="114">
        <v>2</v>
      </c>
      <c r="B135" s="113">
        <v>7</v>
      </c>
      <c r="C135" s="114">
        <v>1</v>
      </c>
      <c r="D135" s="96">
        <v>1</v>
      </c>
      <c r="E135" s="112">
        <v>1</v>
      </c>
      <c r="F135" s="111">
        <v>1</v>
      </c>
      <c r="G135" s="138" t="s">
        <v>232</v>
      </c>
      <c r="H135" s="83">
        <v>106</v>
      </c>
      <c r="I135" s="157">
        <v>0</v>
      </c>
      <c r="J135" s="157">
        <v>0</v>
      </c>
      <c r="K135" s="157">
        <v>0</v>
      </c>
      <c r="L135" s="157">
        <v>0</v>
      </c>
    </row>
    <row r="136" spans="1:12" ht="14.25" hidden="1" customHeight="1" collapsed="1">
      <c r="A136" s="96">
        <v>2</v>
      </c>
      <c r="B136" s="96">
        <v>7</v>
      </c>
      <c r="C136" s="97">
        <v>1</v>
      </c>
      <c r="D136" s="96">
        <v>1</v>
      </c>
      <c r="E136" s="95">
        <v>1</v>
      </c>
      <c r="F136" s="94">
        <v>2</v>
      </c>
      <c r="G136" s="93" t="s">
        <v>231</v>
      </c>
      <c r="H136" s="83">
        <v>107</v>
      </c>
      <c r="I136" s="129">
        <v>0</v>
      </c>
      <c r="J136" s="129">
        <v>0</v>
      </c>
      <c r="K136" s="129">
        <v>0</v>
      </c>
      <c r="L136" s="129">
        <v>0</v>
      </c>
    </row>
    <row r="137" spans="1:12" ht="25.5" hidden="1" customHeight="1" collapsed="1">
      <c r="A137" s="104">
        <v>2</v>
      </c>
      <c r="B137" s="103">
        <v>7</v>
      </c>
      <c r="C137" s="104">
        <v>2</v>
      </c>
      <c r="D137" s="103"/>
      <c r="E137" s="102"/>
      <c r="F137" s="101"/>
      <c r="G137" s="107" t="s">
        <v>230</v>
      </c>
      <c r="H137" s="83">
        <v>108</v>
      </c>
      <c r="I137" s="145">
        <f t="shared" ref="I137:L138" si="14">I138</f>
        <v>0</v>
      </c>
      <c r="J137" s="146">
        <f t="shared" si="14"/>
        <v>0</v>
      </c>
      <c r="K137" s="145">
        <f t="shared" si="14"/>
        <v>0</v>
      </c>
      <c r="L137" s="144">
        <f t="shared" si="14"/>
        <v>0</v>
      </c>
    </row>
    <row r="138" spans="1:12" ht="25.5" hidden="1" customHeight="1" collapsed="1">
      <c r="A138" s="97">
        <v>2</v>
      </c>
      <c r="B138" s="96">
        <v>7</v>
      </c>
      <c r="C138" s="97">
        <v>2</v>
      </c>
      <c r="D138" s="96">
        <v>1</v>
      </c>
      <c r="E138" s="95"/>
      <c r="F138" s="94"/>
      <c r="G138" s="93" t="s">
        <v>229</v>
      </c>
      <c r="H138" s="83">
        <v>109</v>
      </c>
      <c r="I138" s="105">
        <f t="shared" si="14"/>
        <v>0</v>
      </c>
      <c r="J138" s="106">
        <f t="shared" si="14"/>
        <v>0</v>
      </c>
      <c r="K138" s="105">
        <f t="shared" si="14"/>
        <v>0</v>
      </c>
      <c r="L138" s="100">
        <f t="shared" si="14"/>
        <v>0</v>
      </c>
    </row>
    <row r="139" spans="1:12" ht="25.5" hidden="1" customHeight="1" collapsed="1">
      <c r="A139" s="97">
        <v>2</v>
      </c>
      <c r="B139" s="96">
        <v>7</v>
      </c>
      <c r="C139" s="97">
        <v>2</v>
      </c>
      <c r="D139" s="96">
        <v>1</v>
      </c>
      <c r="E139" s="95">
        <v>1</v>
      </c>
      <c r="F139" s="94"/>
      <c r="G139" s="93" t="s">
        <v>229</v>
      </c>
      <c r="H139" s="83">
        <v>110</v>
      </c>
      <c r="I139" s="105">
        <f>SUM(I140:I141)</f>
        <v>0</v>
      </c>
      <c r="J139" s="106">
        <f>SUM(J140:J141)</f>
        <v>0</v>
      </c>
      <c r="K139" s="105">
        <f>SUM(K140:K141)</f>
        <v>0</v>
      </c>
      <c r="L139" s="100">
        <f>SUM(L140:L141)</f>
        <v>0</v>
      </c>
    </row>
    <row r="140" spans="1:12" ht="12" hidden="1" customHeight="1" collapsed="1">
      <c r="A140" s="97">
        <v>2</v>
      </c>
      <c r="B140" s="96">
        <v>7</v>
      </c>
      <c r="C140" s="97">
        <v>2</v>
      </c>
      <c r="D140" s="96">
        <v>1</v>
      </c>
      <c r="E140" s="95">
        <v>1</v>
      </c>
      <c r="F140" s="94">
        <v>1</v>
      </c>
      <c r="G140" s="93" t="s">
        <v>228</v>
      </c>
      <c r="H140" s="83">
        <v>111</v>
      </c>
      <c r="I140" s="129">
        <v>0</v>
      </c>
      <c r="J140" s="129">
        <v>0</v>
      </c>
      <c r="K140" s="129">
        <v>0</v>
      </c>
      <c r="L140" s="129">
        <v>0</v>
      </c>
    </row>
    <row r="141" spans="1:12" ht="15" hidden="1" customHeight="1" collapsed="1">
      <c r="A141" s="97">
        <v>2</v>
      </c>
      <c r="B141" s="96">
        <v>7</v>
      </c>
      <c r="C141" s="97">
        <v>2</v>
      </c>
      <c r="D141" s="96">
        <v>1</v>
      </c>
      <c r="E141" s="95">
        <v>1</v>
      </c>
      <c r="F141" s="94">
        <v>2</v>
      </c>
      <c r="G141" s="93" t="s">
        <v>227</v>
      </c>
      <c r="H141" s="83">
        <v>112</v>
      </c>
      <c r="I141" s="129">
        <v>0</v>
      </c>
      <c r="J141" s="129">
        <v>0</v>
      </c>
      <c r="K141" s="129">
        <v>0</v>
      </c>
      <c r="L141" s="129">
        <v>0</v>
      </c>
    </row>
    <row r="142" spans="1:12" ht="15" hidden="1" customHeight="1" collapsed="1">
      <c r="A142" s="97">
        <v>2</v>
      </c>
      <c r="B142" s="96">
        <v>7</v>
      </c>
      <c r="C142" s="97">
        <v>2</v>
      </c>
      <c r="D142" s="96">
        <v>2</v>
      </c>
      <c r="E142" s="95"/>
      <c r="F142" s="94"/>
      <c r="G142" s="93" t="s">
        <v>226</v>
      </c>
      <c r="H142" s="83">
        <v>113</v>
      </c>
      <c r="I142" s="105">
        <f>I143</f>
        <v>0</v>
      </c>
      <c r="J142" s="105">
        <f>J143</f>
        <v>0</v>
      </c>
      <c r="K142" s="105">
        <f>K143</f>
        <v>0</v>
      </c>
      <c r="L142" s="105">
        <f>L143</f>
        <v>0</v>
      </c>
    </row>
    <row r="143" spans="1:12" ht="15" hidden="1" customHeight="1" collapsed="1">
      <c r="A143" s="97">
        <v>2</v>
      </c>
      <c r="B143" s="96">
        <v>7</v>
      </c>
      <c r="C143" s="97">
        <v>2</v>
      </c>
      <c r="D143" s="96">
        <v>2</v>
      </c>
      <c r="E143" s="95">
        <v>1</v>
      </c>
      <c r="F143" s="94"/>
      <c r="G143" s="93" t="s">
        <v>226</v>
      </c>
      <c r="H143" s="83">
        <v>114</v>
      </c>
      <c r="I143" s="105">
        <f>SUM(I144)</f>
        <v>0</v>
      </c>
      <c r="J143" s="105">
        <f>SUM(J144)</f>
        <v>0</v>
      </c>
      <c r="K143" s="105">
        <f>SUM(K144)</f>
        <v>0</v>
      </c>
      <c r="L143" s="105">
        <f>SUM(L144)</f>
        <v>0</v>
      </c>
    </row>
    <row r="144" spans="1:12" ht="15" hidden="1" customHeight="1" collapsed="1">
      <c r="A144" s="97">
        <v>2</v>
      </c>
      <c r="B144" s="96">
        <v>7</v>
      </c>
      <c r="C144" s="97">
        <v>2</v>
      </c>
      <c r="D144" s="96">
        <v>2</v>
      </c>
      <c r="E144" s="95">
        <v>1</v>
      </c>
      <c r="F144" s="94">
        <v>1</v>
      </c>
      <c r="G144" s="93" t="s">
        <v>226</v>
      </c>
      <c r="H144" s="83">
        <v>115</v>
      </c>
      <c r="I144" s="129">
        <v>0</v>
      </c>
      <c r="J144" s="129">
        <v>0</v>
      </c>
      <c r="K144" s="129">
        <v>0</v>
      </c>
      <c r="L144" s="129">
        <v>0</v>
      </c>
    </row>
    <row r="145" spans="1:12" hidden="1" collapsed="1">
      <c r="A145" s="97">
        <v>2</v>
      </c>
      <c r="B145" s="96">
        <v>7</v>
      </c>
      <c r="C145" s="97">
        <v>3</v>
      </c>
      <c r="D145" s="96"/>
      <c r="E145" s="95"/>
      <c r="F145" s="94"/>
      <c r="G145" s="93" t="s">
        <v>225</v>
      </c>
      <c r="H145" s="83">
        <v>116</v>
      </c>
      <c r="I145" s="105">
        <f t="shared" ref="I145:L146" si="15">I146</f>
        <v>0</v>
      </c>
      <c r="J145" s="106">
        <f t="shared" si="15"/>
        <v>0</v>
      </c>
      <c r="K145" s="105">
        <f t="shared" si="15"/>
        <v>0</v>
      </c>
      <c r="L145" s="100">
        <f t="shared" si="15"/>
        <v>0</v>
      </c>
    </row>
    <row r="146" spans="1:12" hidden="1" collapsed="1">
      <c r="A146" s="104">
        <v>2</v>
      </c>
      <c r="B146" s="122">
        <v>7</v>
      </c>
      <c r="C146" s="130">
        <v>3</v>
      </c>
      <c r="D146" s="122">
        <v>1</v>
      </c>
      <c r="E146" s="128"/>
      <c r="F146" s="121"/>
      <c r="G146" s="117" t="s">
        <v>225</v>
      </c>
      <c r="H146" s="83">
        <v>117</v>
      </c>
      <c r="I146" s="118">
        <f t="shared" si="15"/>
        <v>0</v>
      </c>
      <c r="J146" s="141">
        <f t="shared" si="15"/>
        <v>0</v>
      </c>
      <c r="K146" s="118">
        <f t="shared" si="15"/>
        <v>0</v>
      </c>
      <c r="L146" s="120">
        <f t="shared" si="15"/>
        <v>0</v>
      </c>
    </row>
    <row r="147" spans="1:12" hidden="1" collapsed="1">
      <c r="A147" s="97">
        <v>2</v>
      </c>
      <c r="B147" s="96">
        <v>7</v>
      </c>
      <c r="C147" s="97">
        <v>3</v>
      </c>
      <c r="D147" s="96">
        <v>1</v>
      </c>
      <c r="E147" s="95">
        <v>1</v>
      </c>
      <c r="F147" s="94"/>
      <c r="G147" s="93" t="s">
        <v>225</v>
      </c>
      <c r="H147" s="83">
        <v>118</v>
      </c>
      <c r="I147" s="105">
        <f>SUM(I148:I149)</f>
        <v>0</v>
      </c>
      <c r="J147" s="106">
        <f>SUM(J148:J149)</f>
        <v>0</v>
      </c>
      <c r="K147" s="105">
        <f>SUM(K148:K149)</f>
        <v>0</v>
      </c>
      <c r="L147" s="100">
        <f>SUM(L148:L149)</f>
        <v>0</v>
      </c>
    </row>
    <row r="148" spans="1:12" hidden="1" collapsed="1">
      <c r="A148" s="114">
        <v>2</v>
      </c>
      <c r="B148" s="113">
        <v>7</v>
      </c>
      <c r="C148" s="114">
        <v>3</v>
      </c>
      <c r="D148" s="113">
        <v>1</v>
      </c>
      <c r="E148" s="112">
        <v>1</v>
      </c>
      <c r="F148" s="111">
        <v>1</v>
      </c>
      <c r="G148" s="138" t="s">
        <v>224</v>
      </c>
      <c r="H148" s="83">
        <v>119</v>
      </c>
      <c r="I148" s="157">
        <v>0</v>
      </c>
      <c r="J148" s="157">
        <v>0</v>
      </c>
      <c r="K148" s="157">
        <v>0</v>
      </c>
      <c r="L148" s="157">
        <v>0</v>
      </c>
    </row>
    <row r="149" spans="1:12" ht="16.5" hidden="1" customHeight="1" collapsed="1">
      <c r="A149" s="97">
        <v>2</v>
      </c>
      <c r="B149" s="96">
        <v>7</v>
      </c>
      <c r="C149" s="97">
        <v>3</v>
      </c>
      <c r="D149" s="96">
        <v>1</v>
      </c>
      <c r="E149" s="95">
        <v>1</v>
      </c>
      <c r="F149" s="94">
        <v>2</v>
      </c>
      <c r="G149" s="93" t="s">
        <v>223</v>
      </c>
      <c r="H149" s="83">
        <v>120</v>
      </c>
      <c r="I149" s="129">
        <v>0</v>
      </c>
      <c r="J149" s="92">
        <v>0</v>
      </c>
      <c r="K149" s="92">
        <v>0</v>
      </c>
      <c r="L149" s="92">
        <v>0</v>
      </c>
    </row>
    <row r="150" spans="1:12" ht="15" hidden="1" customHeight="1" collapsed="1">
      <c r="A150" s="154">
        <v>2</v>
      </c>
      <c r="B150" s="154">
        <v>8</v>
      </c>
      <c r="C150" s="134"/>
      <c r="D150" s="153"/>
      <c r="E150" s="152"/>
      <c r="F150" s="151"/>
      <c r="G150" s="159" t="s">
        <v>222</v>
      </c>
      <c r="H150" s="83">
        <v>121</v>
      </c>
      <c r="I150" s="108">
        <f>I151</f>
        <v>0</v>
      </c>
      <c r="J150" s="109">
        <f>J151</f>
        <v>0</v>
      </c>
      <c r="K150" s="108">
        <f>K151</f>
        <v>0</v>
      </c>
      <c r="L150" s="110">
        <f>L151</f>
        <v>0</v>
      </c>
    </row>
    <row r="151" spans="1:12" ht="14.25" hidden="1" customHeight="1" collapsed="1">
      <c r="A151" s="104">
        <v>2</v>
      </c>
      <c r="B151" s="104">
        <v>8</v>
      </c>
      <c r="C151" s="104">
        <v>1</v>
      </c>
      <c r="D151" s="103"/>
      <c r="E151" s="102"/>
      <c r="F151" s="101"/>
      <c r="G151" s="138" t="s">
        <v>222</v>
      </c>
      <c r="H151" s="83">
        <v>122</v>
      </c>
      <c r="I151" s="108">
        <f>I152+I157</f>
        <v>0</v>
      </c>
      <c r="J151" s="109">
        <f>J152+J157</f>
        <v>0</v>
      </c>
      <c r="K151" s="108">
        <f>K152+K157</f>
        <v>0</v>
      </c>
      <c r="L151" s="110">
        <f>L152+L157</f>
        <v>0</v>
      </c>
    </row>
    <row r="152" spans="1:12" ht="13.5" hidden="1" customHeight="1" collapsed="1">
      <c r="A152" s="97">
        <v>2</v>
      </c>
      <c r="B152" s="96">
        <v>8</v>
      </c>
      <c r="C152" s="93">
        <v>1</v>
      </c>
      <c r="D152" s="96">
        <v>1</v>
      </c>
      <c r="E152" s="95"/>
      <c r="F152" s="94"/>
      <c r="G152" s="93" t="s">
        <v>221</v>
      </c>
      <c r="H152" s="83">
        <v>123</v>
      </c>
      <c r="I152" s="105">
        <f>I153</f>
        <v>0</v>
      </c>
      <c r="J152" s="106">
        <f>J153</f>
        <v>0</v>
      </c>
      <c r="K152" s="105">
        <f>K153</f>
        <v>0</v>
      </c>
      <c r="L152" s="100">
        <f>L153</f>
        <v>0</v>
      </c>
    </row>
    <row r="153" spans="1:12" ht="13.5" hidden="1" customHeight="1" collapsed="1">
      <c r="A153" s="97">
        <v>2</v>
      </c>
      <c r="B153" s="96">
        <v>8</v>
      </c>
      <c r="C153" s="138">
        <v>1</v>
      </c>
      <c r="D153" s="113">
        <v>1</v>
      </c>
      <c r="E153" s="112">
        <v>1</v>
      </c>
      <c r="F153" s="111"/>
      <c r="G153" s="93" t="s">
        <v>221</v>
      </c>
      <c r="H153" s="83">
        <v>124</v>
      </c>
      <c r="I153" s="108">
        <f>SUM(I154:I156)</f>
        <v>0</v>
      </c>
      <c r="J153" s="108">
        <f>SUM(J154:J156)</f>
        <v>0</v>
      </c>
      <c r="K153" s="108">
        <f>SUM(K154:K156)</f>
        <v>0</v>
      </c>
      <c r="L153" s="108">
        <f>SUM(L154:L156)</f>
        <v>0</v>
      </c>
    </row>
    <row r="154" spans="1:12" ht="13.5" hidden="1" customHeight="1" collapsed="1">
      <c r="A154" s="96">
        <v>2</v>
      </c>
      <c r="B154" s="113">
        <v>8</v>
      </c>
      <c r="C154" s="93">
        <v>1</v>
      </c>
      <c r="D154" s="96">
        <v>1</v>
      </c>
      <c r="E154" s="95">
        <v>1</v>
      </c>
      <c r="F154" s="94">
        <v>1</v>
      </c>
      <c r="G154" s="93" t="s">
        <v>220</v>
      </c>
      <c r="H154" s="83">
        <v>125</v>
      </c>
      <c r="I154" s="129">
        <v>0</v>
      </c>
      <c r="J154" s="129">
        <v>0</v>
      </c>
      <c r="K154" s="129">
        <v>0</v>
      </c>
      <c r="L154" s="129">
        <v>0</v>
      </c>
    </row>
    <row r="155" spans="1:12" ht="15.75" hidden="1" customHeight="1" collapsed="1">
      <c r="A155" s="104">
        <v>2</v>
      </c>
      <c r="B155" s="122">
        <v>8</v>
      </c>
      <c r="C155" s="117">
        <v>1</v>
      </c>
      <c r="D155" s="122">
        <v>1</v>
      </c>
      <c r="E155" s="128">
        <v>1</v>
      </c>
      <c r="F155" s="121">
        <v>2</v>
      </c>
      <c r="G155" s="117" t="s">
        <v>219</v>
      </c>
      <c r="H155" s="83">
        <v>126</v>
      </c>
      <c r="I155" s="139">
        <v>0</v>
      </c>
      <c r="J155" s="139">
        <v>0</v>
      </c>
      <c r="K155" s="139">
        <v>0</v>
      </c>
      <c r="L155" s="139">
        <v>0</v>
      </c>
    </row>
    <row r="156" spans="1:12" hidden="1" collapsed="1">
      <c r="A156" s="104">
        <v>2</v>
      </c>
      <c r="B156" s="122">
        <v>8</v>
      </c>
      <c r="C156" s="117">
        <v>1</v>
      </c>
      <c r="D156" s="122">
        <v>1</v>
      </c>
      <c r="E156" s="128">
        <v>1</v>
      </c>
      <c r="F156" s="121">
        <v>3</v>
      </c>
      <c r="G156" s="117" t="s">
        <v>394</v>
      </c>
      <c r="H156" s="83">
        <v>127</v>
      </c>
      <c r="I156" s="139">
        <v>0</v>
      </c>
      <c r="J156" s="158">
        <v>0</v>
      </c>
      <c r="K156" s="139">
        <v>0</v>
      </c>
      <c r="L156" s="123">
        <v>0</v>
      </c>
    </row>
    <row r="157" spans="1:12" ht="15" hidden="1" customHeight="1" collapsed="1">
      <c r="A157" s="97">
        <v>2</v>
      </c>
      <c r="B157" s="96">
        <v>8</v>
      </c>
      <c r="C157" s="93">
        <v>1</v>
      </c>
      <c r="D157" s="96">
        <v>2</v>
      </c>
      <c r="E157" s="95"/>
      <c r="F157" s="94"/>
      <c r="G157" s="93" t="s">
        <v>218</v>
      </c>
      <c r="H157" s="83">
        <v>128</v>
      </c>
      <c r="I157" s="105">
        <f t="shared" ref="I157:L158" si="16">I158</f>
        <v>0</v>
      </c>
      <c r="J157" s="106">
        <f t="shared" si="16"/>
        <v>0</v>
      </c>
      <c r="K157" s="105">
        <f t="shared" si="16"/>
        <v>0</v>
      </c>
      <c r="L157" s="100">
        <f t="shared" si="16"/>
        <v>0</v>
      </c>
    </row>
    <row r="158" spans="1:12" hidden="1" collapsed="1">
      <c r="A158" s="97">
        <v>2</v>
      </c>
      <c r="B158" s="96">
        <v>8</v>
      </c>
      <c r="C158" s="93">
        <v>1</v>
      </c>
      <c r="D158" s="96">
        <v>2</v>
      </c>
      <c r="E158" s="95">
        <v>1</v>
      </c>
      <c r="F158" s="94"/>
      <c r="G158" s="93" t="s">
        <v>218</v>
      </c>
      <c r="H158" s="83">
        <v>129</v>
      </c>
      <c r="I158" s="105">
        <f t="shared" si="16"/>
        <v>0</v>
      </c>
      <c r="J158" s="106">
        <f t="shared" si="16"/>
        <v>0</v>
      </c>
      <c r="K158" s="105">
        <f t="shared" si="16"/>
        <v>0</v>
      </c>
      <c r="L158" s="100">
        <f t="shared" si="16"/>
        <v>0</v>
      </c>
    </row>
    <row r="159" spans="1:12" hidden="1" collapsed="1">
      <c r="A159" s="104">
        <v>2</v>
      </c>
      <c r="B159" s="103">
        <v>8</v>
      </c>
      <c r="C159" s="107">
        <v>1</v>
      </c>
      <c r="D159" s="103">
        <v>2</v>
      </c>
      <c r="E159" s="102">
        <v>1</v>
      </c>
      <c r="F159" s="101">
        <v>1</v>
      </c>
      <c r="G159" s="93" t="s">
        <v>218</v>
      </c>
      <c r="H159" s="83">
        <v>130</v>
      </c>
      <c r="I159" s="98">
        <v>0</v>
      </c>
      <c r="J159" s="92">
        <v>0</v>
      </c>
      <c r="K159" s="92">
        <v>0</v>
      </c>
      <c r="L159" s="92">
        <v>0</v>
      </c>
    </row>
    <row r="160" spans="1:12" ht="39.75" hidden="1" customHeight="1" collapsed="1">
      <c r="A160" s="154">
        <v>2</v>
      </c>
      <c r="B160" s="134">
        <v>9</v>
      </c>
      <c r="C160" s="131"/>
      <c r="D160" s="134"/>
      <c r="E160" s="133"/>
      <c r="F160" s="132"/>
      <c r="G160" s="131" t="s">
        <v>217</v>
      </c>
      <c r="H160" s="83">
        <v>131</v>
      </c>
      <c r="I160" s="105">
        <f>I161+I165</f>
        <v>0</v>
      </c>
      <c r="J160" s="106">
        <f>J161+J165</f>
        <v>0</v>
      </c>
      <c r="K160" s="105">
        <f>K161+K165</f>
        <v>0</v>
      </c>
      <c r="L160" s="100">
        <f>L161+L165</f>
        <v>0</v>
      </c>
    </row>
    <row r="161" spans="1:12" s="107" customFormat="1" ht="39" hidden="1" customHeight="1" collapsed="1">
      <c r="A161" s="97">
        <v>2</v>
      </c>
      <c r="B161" s="96">
        <v>9</v>
      </c>
      <c r="C161" s="93">
        <v>1</v>
      </c>
      <c r="D161" s="96"/>
      <c r="E161" s="95"/>
      <c r="F161" s="94"/>
      <c r="G161" s="93" t="s">
        <v>216</v>
      </c>
      <c r="H161" s="83">
        <v>132</v>
      </c>
      <c r="I161" s="105">
        <f t="shared" ref="I161:L163" si="17">I162</f>
        <v>0</v>
      </c>
      <c r="J161" s="106">
        <f t="shared" si="17"/>
        <v>0</v>
      </c>
      <c r="K161" s="105">
        <f t="shared" si="17"/>
        <v>0</v>
      </c>
      <c r="L161" s="100">
        <f t="shared" si="17"/>
        <v>0</v>
      </c>
    </row>
    <row r="162" spans="1:12" ht="42.75" hidden="1" customHeight="1" collapsed="1">
      <c r="A162" s="114">
        <v>2</v>
      </c>
      <c r="B162" s="113">
        <v>9</v>
      </c>
      <c r="C162" s="138">
        <v>1</v>
      </c>
      <c r="D162" s="113">
        <v>1</v>
      </c>
      <c r="E162" s="112"/>
      <c r="F162" s="111"/>
      <c r="G162" s="93" t="s">
        <v>215</v>
      </c>
      <c r="H162" s="83">
        <v>133</v>
      </c>
      <c r="I162" s="108">
        <f t="shared" si="17"/>
        <v>0</v>
      </c>
      <c r="J162" s="109">
        <f t="shared" si="17"/>
        <v>0</v>
      </c>
      <c r="K162" s="108">
        <f t="shared" si="17"/>
        <v>0</v>
      </c>
      <c r="L162" s="110">
        <f t="shared" si="17"/>
        <v>0</v>
      </c>
    </row>
    <row r="163" spans="1:12" ht="38.25" hidden="1" customHeight="1" collapsed="1">
      <c r="A163" s="97">
        <v>2</v>
      </c>
      <c r="B163" s="96">
        <v>9</v>
      </c>
      <c r="C163" s="97">
        <v>1</v>
      </c>
      <c r="D163" s="96">
        <v>1</v>
      </c>
      <c r="E163" s="95">
        <v>1</v>
      </c>
      <c r="F163" s="94"/>
      <c r="G163" s="93" t="s">
        <v>215</v>
      </c>
      <c r="H163" s="83">
        <v>134</v>
      </c>
      <c r="I163" s="105">
        <f t="shared" si="17"/>
        <v>0</v>
      </c>
      <c r="J163" s="106">
        <f t="shared" si="17"/>
        <v>0</v>
      </c>
      <c r="K163" s="105">
        <f t="shared" si="17"/>
        <v>0</v>
      </c>
      <c r="L163" s="100">
        <f t="shared" si="17"/>
        <v>0</v>
      </c>
    </row>
    <row r="164" spans="1:12" ht="38.25" hidden="1" customHeight="1" collapsed="1">
      <c r="A164" s="114">
        <v>2</v>
      </c>
      <c r="B164" s="113">
        <v>9</v>
      </c>
      <c r="C164" s="113">
        <v>1</v>
      </c>
      <c r="D164" s="113">
        <v>1</v>
      </c>
      <c r="E164" s="112">
        <v>1</v>
      </c>
      <c r="F164" s="111">
        <v>1</v>
      </c>
      <c r="G164" s="93" t="s">
        <v>215</v>
      </c>
      <c r="H164" s="83">
        <v>135</v>
      </c>
      <c r="I164" s="157">
        <v>0</v>
      </c>
      <c r="J164" s="157">
        <v>0</v>
      </c>
      <c r="K164" s="157">
        <v>0</v>
      </c>
      <c r="L164" s="157">
        <v>0</v>
      </c>
    </row>
    <row r="165" spans="1:12" ht="41.25" hidden="1" customHeight="1" collapsed="1">
      <c r="A165" s="97">
        <v>2</v>
      </c>
      <c r="B165" s="96">
        <v>9</v>
      </c>
      <c r="C165" s="96">
        <v>2</v>
      </c>
      <c r="D165" s="96"/>
      <c r="E165" s="95"/>
      <c r="F165" s="94"/>
      <c r="G165" s="93" t="s">
        <v>214</v>
      </c>
      <c r="H165" s="83">
        <v>136</v>
      </c>
      <c r="I165" s="105">
        <f>SUM(I166+I171)</f>
        <v>0</v>
      </c>
      <c r="J165" s="105">
        <f>SUM(J166+J171)</f>
        <v>0</v>
      </c>
      <c r="K165" s="105">
        <f>SUM(K166+K171)</f>
        <v>0</v>
      </c>
      <c r="L165" s="105">
        <f>SUM(L166+L171)</f>
        <v>0</v>
      </c>
    </row>
    <row r="166" spans="1:12" ht="44.25" hidden="1" customHeight="1" collapsed="1">
      <c r="A166" s="97">
        <v>2</v>
      </c>
      <c r="B166" s="96">
        <v>9</v>
      </c>
      <c r="C166" s="96">
        <v>2</v>
      </c>
      <c r="D166" s="113">
        <v>1</v>
      </c>
      <c r="E166" s="112"/>
      <c r="F166" s="111"/>
      <c r="G166" s="138" t="s">
        <v>213</v>
      </c>
      <c r="H166" s="83">
        <v>137</v>
      </c>
      <c r="I166" s="108">
        <f>I167</f>
        <v>0</v>
      </c>
      <c r="J166" s="109">
        <f>J167</f>
        <v>0</v>
      </c>
      <c r="K166" s="108">
        <f>K167</f>
        <v>0</v>
      </c>
      <c r="L166" s="110">
        <f>L167</f>
        <v>0</v>
      </c>
    </row>
    <row r="167" spans="1:12" ht="40.5" hidden="1" customHeight="1" collapsed="1">
      <c r="A167" s="114">
        <v>2</v>
      </c>
      <c r="B167" s="113">
        <v>9</v>
      </c>
      <c r="C167" s="113">
        <v>2</v>
      </c>
      <c r="D167" s="96">
        <v>1</v>
      </c>
      <c r="E167" s="95">
        <v>1</v>
      </c>
      <c r="F167" s="94"/>
      <c r="G167" s="138" t="s">
        <v>212</v>
      </c>
      <c r="H167" s="83">
        <v>138</v>
      </c>
      <c r="I167" s="105">
        <f>SUM(I168:I170)</f>
        <v>0</v>
      </c>
      <c r="J167" s="106">
        <f>SUM(J168:J170)</f>
        <v>0</v>
      </c>
      <c r="K167" s="105">
        <f>SUM(K168:K170)</f>
        <v>0</v>
      </c>
      <c r="L167" s="100">
        <f>SUM(L168:L170)</f>
        <v>0</v>
      </c>
    </row>
    <row r="168" spans="1:12" ht="53.25" hidden="1" customHeight="1" collapsed="1">
      <c r="A168" s="104">
        <v>2</v>
      </c>
      <c r="B168" s="122">
        <v>9</v>
      </c>
      <c r="C168" s="122">
        <v>2</v>
      </c>
      <c r="D168" s="122">
        <v>1</v>
      </c>
      <c r="E168" s="128">
        <v>1</v>
      </c>
      <c r="F168" s="121">
        <v>1</v>
      </c>
      <c r="G168" s="138" t="s">
        <v>211</v>
      </c>
      <c r="H168" s="83">
        <v>139</v>
      </c>
      <c r="I168" s="139">
        <v>0</v>
      </c>
      <c r="J168" s="147">
        <v>0</v>
      </c>
      <c r="K168" s="147">
        <v>0</v>
      </c>
      <c r="L168" s="147">
        <v>0</v>
      </c>
    </row>
    <row r="169" spans="1:12" ht="51.75" hidden="1" customHeight="1" collapsed="1">
      <c r="A169" s="97">
        <v>2</v>
      </c>
      <c r="B169" s="96">
        <v>9</v>
      </c>
      <c r="C169" s="96">
        <v>2</v>
      </c>
      <c r="D169" s="96">
        <v>1</v>
      </c>
      <c r="E169" s="95">
        <v>1</v>
      </c>
      <c r="F169" s="94">
        <v>2</v>
      </c>
      <c r="G169" s="138" t="s">
        <v>210</v>
      </c>
      <c r="H169" s="83">
        <v>140</v>
      </c>
      <c r="I169" s="129">
        <v>0</v>
      </c>
      <c r="J169" s="99">
        <v>0</v>
      </c>
      <c r="K169" s="99">
        <v>0</v>
      </c>
      <c r="L169" s="99">
        <v>0</v>
      </c>
    </row>
    <row r="170" spans="1:12" ht="54.75" hidden="1" customHeight="1" collapsed="1">
      <c r="A170" s="97">
        <v>2</v>
      </c>
      <c r="B170" s="96">
        <v>9</v>
      </c>
      <c r="C170" s="96">
        <v>2</v>
      </c>
      <c r="D170" s="96">
        <v>1</v>
      </c>
      <c r="E170" s="95">
        <v>1</v>
      </c>
      <c r="F170" s="94">
        <v>3</v>
      </c>
      <c r="G170" s="138" t="s">
        <v>209</v>
      </c>
      <c r="H170" s="83">
        <v>141</v>
      </c>
      <c r="I170" s="129">
        <v>0</v>
      </c>
      <c r="J170" s="129">
        <v>0</v>
      </c>
      <c r="K170" s="129">
        <v>0</v>
      </c>
      <c r="L170" s="129">
        <v>0</v>
      </c>
    </row>
    <row r="171" spans="1:12" ht="39" hidden="1" customHeight="1" collapsed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93" t="s">
        <v>208</v>
      </c>
      <c r="H171" s="83">
        <v>142</v>
      </c>
      <c r="I171" s="105">
        <f>I172</f>
        <v>0</v>
      </c>
      <c r="J171" s="106">
        <f>J172</f>
        <v>0</v>
      </c>
      <c r="K171" s="105">
        <f>K172</f>
        <v>0</v>
      </c>
      <c r="L171" s="100">
        <f>L172</f>
        <v>0</v>
      </c>
    </row>
    <row r="172" spans="1:12" ht="43.5" hidden="1" customHeight="1" collapsed="1">
      <c r="A172" s="97">
        <v>2</v>
      </c>
      <c r="B172" s="96">
        <v>9</v>
      </c>
      <c r="C172" s="96">
        <v>2</v>
      </c>
      <c r="D172" s="96">
        <v>2</v>
      </c>
      <c r="E172" s="95">
        <v>1</v>
      </c>
      <c r="F172" s="94"/>
      <c r="G172" s="138" t="s">
        <v>207</v>
      </c>
      <c r="H172" s="83">
        <v>143</v>
      </c>
      <c r="I172" s="108">
        <f>SUM(I173:I175)</f>
        <v>0</v>
      </c>
      <c r="J172" s="108">
        <f>SUM(J173:J175)</f>
        <v>0</v>
      </c>
      <c r="K172" s="108">
        <f>SUM(K173:K175)</f>
        <v>0</v>
      </c>
      <c r="L172" s="108">
        <f>SUM(L173:L175)</f>
        <v>0</v>
      </c>
    </row>
    <row r="173" spans="1:12" ht="54.75" hidden="1" customHeight="1" collapsed="1">
      <c r="A173" s="97">
        <v>2</v>
      </c>
      <c r="B173" s="96">
        <v>9</v>
      </c>
      <c r="C173" s="96">
        <v>2</v>
      </c>
      <c r="D173" s="96">
        <v>2</v>
      </c>
      <c r="E173" s="96">
        <v>1</v>
      </c>
      <c r="F173" s="94">
        <v>1</v>
      </c>
      <c r="G173" s="142" t="s">
        <v>206</v>
      </c>
      <c r="H173" s="83">
        <v>144</v>
      </c>
      <c r="I173" s="129">
        <v>0</v>
      </c>
      <c r="J173" s="147">
        <v>0</v>
      </c>
      <c r="K173" s="147">
        <v>0</v>
      </c>
      <c r="L173" s="147">
        <v>0</v>
      </c>
    </row>
    <row r="174" spans="1:12" ht="54" hidden="1" customHeight="1" collapsed="1">
      <c r="A174" s="103">
        <v>2</v>
      </c>
      <c r="B174" s="107">
        <v>9</v>
      </c>
      <c r="C174" s="103">
        <v>2</v>
      </c>
      <c r="D174" s="102">
        <v>2</v>
      </c>
      <c r="E174" s="102">
        <v>1</v>
      </c>
      <c r="F174" s="101">
        <v>2</v>
      </c>
      <c r="G174" s="107" t="s">
        <v>205</v>
      </c>
      <c r="H174" s="83">
        <v>145</v>
      </c>
      <c r="I174" s="147">
        <v>0</v>
      </c>
      <c r="J174" s="92">
        <v>0</v>
      </c>
      <c r="K174" s="92">
        <v>0</v>
      </c>
      <c r="L174" s="92">
        <v>0</v>
      </c>
    </row>
    <row r="175" spans="1:12" ht="54" hidden="1" customHeight="1" collapsed="1">
      <c r="A175" s="96">
        <v>2</v>
      </c>
      <c r="B175" s="117">
        <v>9</v>
      </c>
      <c r="C175" s="122">
        <v>2</v>
      </c>
      <c r="D175" s="128">
        <v>2</v>
      </c>
      <c r="E175" s="128">
        <v>1</v>
      </c>
      <c r="F175" s="121">
        <v>3</v>
      </c>
      <c r="G175" s="117" t="s">
        <v>204</v>
      </c>
      <c r="H175" s="83">
        <v>146</v>
      </c>
      <c r="I175" s="99">
        <v>0</v>
      </c>
      <c r="J175" s="99">
        <v>0</v>
      </c>
      <c r="K175" s="99">
        <v>0</v>
      </c>
      <c r="L175" s="99">
        <v>0</v>
      </c>
    </row>
    <row r="176" spans="1:12" ht="76.5" hidden="1" customHeight="1" collapsed="1">
      <c r="A176" s="134">
        <v>3</v>
      </c>
      <c r="B176" s="131"/>
      <c r="C176" s="134"/>
      <c r="D176" s="133"/>
      <c r="E176" s="133"/>
      <c r="F176" s="132"/>
      <c r="G176" s="155" t="s">
        <v>203</v>
      </c>
      <c r="H176" s="83">
        <v>147</v>
      </c>
      <c r="I176" s="100">
        <f>SUM(I177+I230+I295)</f>
        <v>0</v>
      </c>
      <c r="J176" s="106">
        <f>SUM(J177+J230+J295)</f>
        <v>0</v>
      </c>
      <c r="K176" s="105">
        <f>SUM(K177+K230+K295)</f>
        <v>0</v>
      </c>
      <c r="L176" s="100">
        <f>SUM(L177+L230+L295)</f>
        <v>0</v>
      </c>
    </row>
    <row r="177" spans="1:16" ht="34.5" hidden="1" customHeight="1" collapsed="1">
      <c r="A177" s="154">
        <v>3</v>
      </c>
      <c r="B177" s="134">
        <v>1</v>
      </c>
      <c r="C177" s="153"/>
      <c r="D177" s="152"/>
      <c r="E177" s="152"/>
      <c r="F177" s="151"/>
      <c r="G177" s="150" t="s">
        <v>202</v>
      </c>
      <c r="H177" s="83">
        <v>148</v>
      </c>
      <c r="I177" s="100">
        <f>SUM(I178+I201+I208+I220+I224)</f>
        <v>0</v>
      </c>
      <c r="J177" s="110">
        <f>SUM(J178+J201+J208+J220+J224)</f>
        <v>0</v>
      </c>
      <c r="K177" s="110">
        <f>SUM(K178+K201+K208+K220+K224)</f>
        <v>0</v>
      </c>
      <c r="L177" s="110">
        <f>SUM(L178+L201+L208+L220+L224)</f>
        <v>0</v>
      </c>
    </row>
    <row r="178" spans="1:16" ht="30.75" hidden="1" customHeight="1" collapsed="1">
      <c r="A178" s="113">
        <v>3</v>
      </c>
      <c r="B178" s="138">
        <v>1</v>
      </c>
      <c r="C178" s="113">
        <v>1</v>
      </c>
      <c r="D178" s="112"/>
      <c r="E178" s="112"/>
      <c r="F178" s="149"/>
      <c r="G178" s="97" t="s">
        <v>201</v>
      </c>
      <c r="H178" s="83">
        <v>149</v>
      </c>
      <c r="I178" s="110">
        <f>SUM(I179+I182+I187+I193+I198)</f>
        <v>0</v>
      </c>
      <c r="J178" s="106">
        <f>SUM(J179+J182+J187+J193+J198)</f>
        <v>0</v>
      </c>
      <c r="K178" s="105">
        <f>SUM(K179+K182+K187+K193+K198)</f>
        <v>0</v>
      </c>
      <c r="L178" s="100">
        <f>SUM(L179+L182+L187+L193+L198)</f>
        <v>0</v>
      </c>
    </row>
    <row r="179" spans="1:16" ht="12.75" hidden="1" customHeight="1" collapsed="1">
      <c r="A179" s="96">
        <v>3</v>
      </c>
      <c r="B179" s="93">
        <v>1</v>
      </c>
      <c r="C179" s="96">
        <v>1</v>
      </c>
      <c r="D179" s="95">
        <v>1</v>
      </c>
      <c r="E179" s="95"/>
      <c r="F179" s="148"/>
      <c r="G179" s="97" t="s">
        <v>200</v>
      </c>
      <c r="H179" s="83">
        <v>150</v>
      </c>
      <c r="I179" s="100">
        <f t="shared" ref="I179:L180" si="18">I180</f>
        <v>0</v>
      </c>
      <c r="J179" s="109">
        <f t="shared" si="18"/>
        <v>0</v>
      </c>
      <c r="K179" s="108">
        <f t="shared" si="18"/>
        <v>0</v>
      </c>
      <c r="L179" s="110">
        <f t="shared" si="18"/>
        <v>0</v>
      </c>
    </row>
    <row r="180" spans="1:16" ht="13.5" hidden="1" customHeight="1" collapsed="1">
      <c r="A180" s="96">
        <v>3</v>
      </c>
      <c r="B180" s="93">
        <v>1</v>
      </c>
      <c r="C180" s="96">
        <v>1</v>
      </c>
      <c r="D180" s="95">
        <v>1</v>
      </c>
      <c r="E180" s="95">
        <v>1</v>
      </c>
      <c r="F180" s="115"/>
      <c r="G180" s="97" t="s">
        <v>199</v>
      </c>
      <c r="H180" s="83">
        <v>151</v>
      </c>
      <c r="I180" s="110">
        <f t="shared" si="18"/>
        <v>0</v>
      </c>
      <c r="J180" s="100">
        <f t="shared" si="18"/>
        <v>0</v>
      </c>
      <c r="K180" s="100">
        <f t="shared" si="18"/>
        <v>0</v>
      </c>
      <c r="L180" s="100">
        <f t="shared" si="18"/>
        <v>0</v>
      </c>
    </row>
    <row r="181" spans="1:16" ht="13.5" hidden="1" customHeight="1" collapsed="1">
      <c r="A181" s="96">
        <v>3</v>
      </c>
      <c r="B181" s="93">
        <v>1</v>
      </c>
      <c r="C181" s="96">
        <v>1</v>
      </c>
      <c r="D181" s="95">
        <v>1</v>
      </c>
      <c r="E181" s="95">
        <v>1</v>
      </c>
      <c r="F181" s="115">
        <v>1</v>
      </c>
      <c r="G181" s="97" t="s">
        <v>199</v>
      </c>
      <c r="H181" s="83">
        <v>152</v>
      </c>
      <c r="I181" s="92">
        <v>0</v>
      </c>
      <c r="J181" s="92">
        <v>0</v>
      </c>
      <c r="K181" s="92">
        <v>0</v>
      </c>
      <c r="L181" s="92">
        <v>0</v>
      </c>
    </row>
    <row r="182" spans="1:16" ht="14.25" hidden="1" customHeight="1" collapsed="1">
      <c r="A182" s="113">
        <v>3</v>
      </c>
      <c r="B182" s="112">
        <v>1</v>
      </c>
      <c r="C182" s="112">
        <v>1</v>
      </c>
      <c r="D182" s="112">
        <v>2</v>
      </c>
      <c r="E182" s="112"/>
      <c r="F182" s="111"/>
      <c r="G182" s="138" t="s">
        <v>198</v>
      </c>
      <c r="H182" s="83">
        <v>153</v>
      </c>
      <c r="I182" s="110">
        <f>I183</f>
        <v>0</v>
      </c>
      <c r="J182" s="109">
        <f>J183</f>
        <v>0</v>
      </c>
      <c r="K182" s="108">
        <f>K183</f>
        <v>0</v>
      </c>
      <c r="L182" s="110">
        <f>L183</f>
        <v>0</v>
      </c>
    </row>
    <row r="183" spans="1:16" ht="13.5" hidden="1" customHeight="1" collapsed="1">
      <c r="A183" s="96">
        <v>3</v>
      </c>
      <c r="B183" s="95">
        <v>1</v>
      </c>
      <c r="C183" s="95">
        <v>1</v>
      </c>
      <c r="D183" s="95">
        <v>2</v>
      </c>
      <c r="E183" s="95">
        <v>1</v>
      </c>
      <c r="F183" s="94"/>
      <c r="G183" s="138" t="s">
        <v>198</v>
      </c>
      <c r="H183" s="83">
        <v>154</v>
      </c>
      <c r="I183" s="100">
        <f>SUM(I184:I186)</f>
        <v>0</v>
      </c>
      <c r="J183" s="106">
        <f>SUM(J184:J186)</f>
        <v>0</v>
      </c>
      <c r="K183" s="105">
        <f>SUM(K184:K186)</f>
        <v>0</v>
      </c>
      <c r="L183" s="100">
        <f>SUM(L184:L186)</f>
        <v>0</v>
      </c>
    </row>
    <row r="184" spans="1:16" ht="14.25" hidden="1" customHeight="1" collapsed="1">
      <c r="A184" s="113">
        <v>3</v>
      </c>
      <c r="B184" s="112">
        <v>1</v>
      </c>
      <c r="C184" s="112">
        <v>1</v>
      </c>
      <c r="D184" s="112">
        <v>2</v>
      </c>
      <c r="E184" s="112">
        <v>1</v>
      </c>
      <c r="F184" s="111">
        <v>1</v>
      </c>
      <c r="G184" s="138" t="s">
        <v>197</v>
      </c>
      <c r="H184" s="83">
        <v>155</v>
      </c>
      <c r="I184" s="147">
        <v>0</v>
      </c>
      <c r="J184" s="147">
        <v>0</v>
      </c>
      <c r="K184" s="147">
        <v>0</v>
      </c>
      <c r="L184" s="99">
        <v>0</v>
      </c>
    </row>
    <row r="185" spans="1:16" ht="14.25" hidden="1" customHeight="1" collapsed="1">
      <c r="A185" s="96">
        <v>3</v>
      </c>
      <c r="B185" s="95">
        <v>1</v>
      </c>
      <c r="C185" s="95">
        <v>1</v>
      </c>
      <c r="D185" s="95">
        <v>2</v>
      </c>
      <c r="E185" s="95">
        <v>1</v>
      </c>
      <c r="F185" s="94">
        <v>2</v>
      </c>
      <c r="G185" s="93" t="s">
        <v>196</v>
      </c>
      <c r="H185" s="83">
        <v>156</v>
      </c>
      <c r="I185" s="92">
        <v>0</v>
      </c>
      <c r="J185" s="92">
        <v>0</v>
      </c>
      <c r="K185" s="92">
        <v>0</v>
      </c>
      <c r="L185" s="92">
        <v>0</v>
      </c>
    </row>
    <row r="186" spans="1:16" ht="26.25" hidden="1" customHeight="1" collapsed="1">
      <c r="A186" s="113">
        <v>3</v>
      </c>
      <c r="B186" s="112">
        <v>1</v>
      </c>
      <c r="C186" s="112">
        <v>1</v>
      </c>
      <c r="D186" s="112">
        <v>2</v>
      </c>
      <c r="E186" s="112">
        <v>1</v>
      </c>
      <c r="F186" s="111">
        <v>3</v>
      </c>
      <c r="G186" s="138" t="s">
        <v>195</v>
      </c>
      <c r="H186" s="83">
        <v>157</v>
      </c>
      <c r="I186" s="147">
        <v>0</v>
      </c>
      <c r="J186" s="147">
        <v>0</v>
      </c>
      <c r="K186" s="147">
        <v>0</v>
      </c>
      <c r="L186" s="99">
        <v>0</v>
      </c>
    </row>
    <row r="187" spans="1:16" ht="14.25" hidden="1" customHeight="1" collapsed="1">
      <c r="A187" s="96">
        <v>3</v>
      </c>
      <c r="B187" s="95">
        <v>1</v>
      </c>
      <c r="C187" s="95">
        <v>1</v>
      </c>
      <c r="D187" s="95">
        <v>3</v>
      </c>
      <c r="E187" s="95"/>
      <c r="F187" s="94"/>
      <c r="G187" s="93" t="s">
        <v>194</v>
      </c>
      <c r="H187" s="83">
        <v>158</v>
      </c>
      <c r="I187" s="100">
        <f>I188</f>
        <v>0</v>
      </c>
      <c r="J187" s="106">
        <f>J188</f>
        <v>0</v>
      </c>
      <c r="K187" s="105">
        <f>K188</f>
        <v>0</v>
      </c>
      <c r="L187" s="100">
        <f>L188</f>
        <v>0</v>
      </c>
    </row>
    <row r="188" spans="1:16" ht="14.25" hidden="1" customHeight="1" collapsed="1">
      <c r="A188" s="96">
        <v>3</v>
      </c>
      <c r="B188" s="95">
        <v>1</v>
      </c>
      <c r="C188" s="95">
        <v>1</v>
      </c>
      <c r="D188" s="95">
        <v>3</v>
      </c>
      <c r="E188" s="95">
        <v>1</v>
      </c>
      <c r="F188" s="94"/>
      <c r="G188" s="93" t="s">
        <v>194</v>
      </c>
      <c r="H188" s="83">
        <v>159</v>
      </c>
      <c r="I188" s="100">
        <f t="shared" ref="I188:P188" si="19">SUM(I189:I192)</f>
        <v>0</v>
      </c>
      <c r="J188" s="100">
        <f t="shared" si="19"/>
        <v>0</v>
      </c>
      <c r="K188" s="100">
        <f t="shared" si="19"/>
        <v>0</v>
      </c>
      <c r="L188" s="100">
        <f t="shared" si="19"/>
        <v>0</v>
      </c>
      <c r="M188" s="100">
        <f t="shared" si="19"/>
        <v>0</v>
      </c>
      <c r="N188" s="100">
        <f t="shared" si="19"/>
        <v>0</v>
      </c>
      <c r="O188" s="100">
        <f t="shared" si="19"/>
        <v>0</v>
      </c>
      <c r="P188" s="100">
        <f t="shared" si="19"/>
        <v>0</v>
      </c>
    </row>
    <row r="189" spans="1:16" ht="13.5" hidden="1" customHeight="1" collapsed="1">
      <c r="A189" s="96">
        <v>3</v>
      </c>
      <c r="B189" s="95">
        <v>1</v>
      </c>
      <c r="C189" s="95">
        <v>1</v>
      </c>
      <c r="D189" s="95">
        <v>3</v>
      </c>
      <c r="E189" s="95">
        <v>1</v>
      </c>
      <c r="F189" s="94">
        <v>1</v>
      </c>
      <c r="G189" s="93" t="s">
        <v>193</v>
      </c>
      <c r="H189" s="83">
        <v>160</v>
      </c>
      <c r="I189" s="92">
        <v>0</v>
      </c>
      <c r="J189" s="92">
        <v>0</v>
      </c>
      <c r="K189" s="92">
        <v>0</v>
      </c>
      <c r="L189" s="99">
        <v>0</v>
      </c>
    </row>
    <row r="190" spans="1:16" ht="15.75" hidden="1" customHeight="1" collapsed="1">
      <c r="A190" s="96">
        <v>3</v>
      </c>
      <c r="B190" s="95">
        <v>1</v>
      </c>
      <c r="C190" s="95">
        <v>1</v>
      </c>
      <c r="D190" s="95">
        <v>3</v>
      </c>
      <c r="E190" s="95">
        <v>1</v>
      </c>
      <c r="F190" s="94">
        <v>2</v>
      </c>
      <c r="G190" s="93" t="s">
        <v>192</v>
      </c>
      <c r="H190" s="83">
        <v>161</v>
      </c>
      <c r="I190" s="147">
        <v>0</v>
      </c>
      <c r="J190" s="92">
        <v>0</v>
      </c>
      <c r="K190" s="92">
        <v>0</v>
      </c>
      <c r="L190" s="92">
        <v>0</v>
      </c>
    </row>
    <row r="191" spans="1:16" ht="15.75" hidden="1" customHeight="1" collapsed="1">
      <c r="A191" s="96">
        <v>3</v>
      </c>
      <c r="B191" s="95">
        <v>1</v>
      </c>
      <c r="C191" s="95">
        <v>1</v>
      </c>
      <c r="D191" s="95">
        <v>3</v>
      </c>
      <c r="E191" s="95">
        <v>1</v>
      </c>
      <c r="F191" s="94">
        <v>3</v>
      </c>
      <c r="G191" s="97" t="s">
        <v>191</v>
      </c>
      <c r="H191" s="83">
        <v>162</v>
      </c>
      <c r="I191" s="147">
        <v>0</v>
      </c>
      <c r="J191" s="92">
        <v>0</v>
      </c>
      <c r="K191" s="92">
        <v>0</v>
      </c>
      <c r="L191" s="92">
        <v>0</v>
      </c>
    </row>
    <row r="192" spans="1:16" ht="27" hidden="1" customHeight="1" collapsed="1">
      <c r="A192" s="103">
        <v>3</v>
      </c>
      <c r="B192" s="102">
        <v>1</v>
      </c>
      <c r="C192" s="102">
        <v>1</v>
      </c>
      <c r="D192" s="102">
        <v>3</v>
      </c>
      <c r="E192" s="102">
        <v>1</v>
      </c>
      <c r="F192" s="101">
        <v>4</v>
      </c>
      <c r="G192" s="250" t="s">
        <v>393</v>
      </c>
      <c r="H192" s="83">
        <v>163</v>
      </c>
      <c r="I192" s="249">
        <v>0</v>
      </c>
      <c r="J192" s="248">
        <v>0</v>
      </c>
      <c r="K192" s="92">
        <v>0</v>
      </c>
      <c r="L192" s="92">
        <v>0</v>
      </c>
    </row>
    <row r="193" spans="1:12" ht="18" hidden="1" customHeight="1" collapsed="1">
      <c r="A193" s="103">
        <v>3</v>
      </c>
      <c r="B193" s="102">
        <v>1</v>
      </c>
      <c r="C193" s="102">
        <v>1</v>
      </c>
      <c r="D193" s="102">
        <v>4</v>
      </c>
      <c r="E193" s="102"/>
      <c r="F193" s="101"/>
      <c r="G193" s="107" t="s">
        <v>190</v>
      </c>
      <c r="H193" s="83">
        <v>163</v>
      </c>
      <c r="I193" s="100">
        <f>I194</f>
        <v>0</v>
      </c>
      <c r="J193" s="146">
        <f>J194</f>
        <v>0</v>
      </c>
      <c r="K193" s="145">
        <f>K194</f>
        <v>0</v>
      </c>
      <c r="L193" s="144">
        <f>L194</f>
        <v>0</v>
      </c>
    </row>
    <row r="194" spans="1:12" ht="13.5" hidden="1" customHeight="1" collapsed="1">
      <c r="A194" s="96">
        <v>3</v>
      </c>
      <c r="B194" s="95">
        <v>1</v>
      </c>
      <c r="C194" s="95">
        <v>1</v>
      </c>
      <c r="D194" s="95">
        <v>4</v>
      </c>
      <c r="E194" s="95">
        <v>1</v>
      </c>
      <c r="F194" s="94"/>
      <c r="G194" s="107" t="s">
        <v>190</v>
      </c>
      <c r="H194" s="83">
        <v>164</v>
      </c>
      <c r="I194" s="110">
        <f>SUM(I195:I197)</f>
        <v>0</v>
      </c>
      <c r="J194" s="106">
        <f>SUM(J195:J197)</f>
        <v>0</v>
      </c>
      <c r="K194" s="105">
        <f>SUM(K195:K197)</f>
        <v>0</v>
      </c>
      <c r="L194" s="100">
        <f>SUM(L195:L197)</f>
        <v>0</v>
      </c>
    </row>
    <row r="195" spans="1:12" ht="17.25" hidden="1" customHeight="1" collapsed="1">
      <c r="A195" s="96">
        <v>3</v>
      </c>
      <c r="B195" s="95">
        <v>1</v>
      </c>
      <c r="C195" s="95">
        <v>1</v>
      </c>
      <c r="D195" s="95">
        <v>4</v>
      </c>
      <c r="E195" s="95">
        <v>1</v>
      </c>
      <c r="F195" s="94">
        <v>1</v>
      </c>
      <c r="G195" s="93" t="s">
        <v>189</v>
      </c>
      <c r="H195" s="83">
        <v>165</v>
      </c>
      <c r="I195" s="92">
        <v>0</v>
      </c>
      <c r="J195" s="92">
        <v>0</v>
      </c>
      <c r="K195" s="92">
        <v>0</v>
      </c>
      <c r="L195" s="99">
        <v>0</v>
      </c>
    </row>
    <row r="196" spans="1:12" ht="25.5" hidden="1" customHeight="1" collapsed="1">
      <c r="A196" s="113">
        <v>3</v>
      </c>
      <c r="B196" s="112">
        <v>1</v>
      </c>
      <c r="C196" s="112">
        <v>1</v>
      </c>
      <c r="D196" s="112">
        <v>4</v>
      </c>
      <c r="E196" s="112">
        <v>1</v>
      </c>
      <c r="F196" s="111">
        <v>2</v>
      </c>
      <c r="G196" s="138" t="s">
        <v>188</v>
      </c>
      <c r="H196" s="83">
        <v>166</v>
      </c>
      <c r="I196" s="147">
        <v>0</v>
      </c>
      <c r="J196" s="147">
        <v>0</v>
      </c>
      <c r="K196" s="147">
        <v>0</v>
      </c>
      <c r="L196" s="92">
        <v>0</v>
      </c>
    </row>
    <row r="197" spans="1:12" ht="14.25" hidden="1" customHeight="1" collapsed="1">
      <c r="A197" s="96">
        <v>3</v>
      </c>
      <c r="B197" s="95">
        <v>1</v>
      </c>
      <c r="C197" s="95">
        <v>1</v>
      </c>
      <c r="D197" s="95">
        <v>4</v>
      </c>
      <c r="E197" s="95">
        <v>1</v>
      </c>
      <c r="F197" s="94">
        <v>3</v>
      </c>
      <c r="G197" s="93" t="s">
        <v>187</v>
      </c>
      <c r="H197" s="83">
        <v>167</v>
      </c>
      <c r="I197" s="147">
        <v>0</v>
      </c>
      <c r="J197" s="147">
        <v>0</v>
      </c>
      <c r="K197" s="147">
        <v>0</v>
      </c>
      <c r="L197" s="92">
        <v>0</v>
      </c>
    </row>
    <row r="198" spans="1:12" ht="25.5" hidden="1" customHeight="1" collapsed="1">
      <c r="A198" s="96">
        <v>3</v>
      </c>
      <c r="B198" s="95">
        <v>1</v>
      </c>
      <c r="C198" s="95">
        <v>1</v>
      </c>
      <c r="D198" s="95">
        <v>5</v>
      </c>
      <c r="E198" s="95"/>
      <c r="F198" s="94"/>
      <c r="G198" s="93" t="s">
        <v>186</v>
      </c>
      <c r="H198" s="83">
        <v>168</v>
      </c>
      <c r="I198" s="100">
        <f t="shared" ref="I198:L199" si="20">I199</f>
        <v>0</v>
      </c>
      <c r="J198" s="106">
        <f t="shared" si="20"/>
        <v>0</v>
      </c>
      <c r="K198" s="105">
        <f t="shared" si="20"/>
        <v>0</v>
      </c>
      <c r="L198" s="100">
        <f t="shared" si="20"/>
        <v>0</v>
      </c>
    </row>
    <row r="199" spans="1:12" ht="26.25" hidden="1" customHeight="1" collapsed="1">
      <c r="A199" s="103">
        <v>3</v>
      </c>
      <c r="B199" s="102">
        <v>1</v>
      </c>
      <c r="C199" s="102">
        <v>1</v>
      </c>
      <c r="D199" s="102">
        <v>5</v>
      </c>
      <c r="E199" s="102">
        <v>1</v>
      </c>
      <c r="F199" s="101"/>
      <c r="G199" s="93" t="s">
        <v>186</v>
      </c>
      <c r="H199" s="83">
        <v>169</v>
      </c>
      <c r="I199" s="105">
        <f t="shared" si="20"/>
        <v>0</v>
      </c>
      <c r="J199" s="105">
        <f t="shared" si="20"/>
        <v>0</v>
      </c>
      <c r="K199" s="105">
        <f t="shared" si="20"/>
        <v>0</v>
      </c>
      <c r="L199" s="105">
        <f t="shared" si="20"/>
        <v>0</v>
      </c>
    </row>
    <row r="200" spans="1:12" ht="27" hidden="1" customHeight="1" collapsed="1">
      <c r="A200" s="96">
        <v>3</v>
      </c>
      <c r="B200" s="95">
        <v>1</v>
      </c>
      <c r="C200" s="95">
        <v>1</v>
      </c>
      <c r="D200" s="95">
        <v>5</v>
      </c>
      <c r="E200" s="95">
        <v>1</v>
      </c>
      <c r="F200" s="94">
        <v>1</v>
      </c>
      <c r="G200" s="93" t="s">
        <v>186</v>
      </c>
      <c r="H200" s="83">
        <v>170</v>
      </c>
      <c r="I200" s="147">
        <v>0</v>
      </c>
      <c r="J200" s="92">
        <v>0</v>
      </c>
      <c r="K200" s="92">
        <v>0</v>
      </c>
      <c r="L200" s="92">
        <v>0</v>
      </c>
    </row>
    <row r="201" spans="1:12" ht="26.25" hidden="1" customHeight="1" collapsed="1">
      <c r="A201" s="103">
        <v>3</v>
      </c>
      <c r="B201" s="102">
        <v>1</v>
      </c>
      <c r="C201" s="102">
        <v>2</v>
      </c>
      <c r="D201" s="102"/>
      <c r="E201" s="102"/>
      <c r="F201" s="101"/>
      <c r="G201" s="107" t="s">
        <v>185</v>
      </c>
      <c r="H201" s="83">
        <v>171</v>
      </c>
      <c r="I201" s="100">
        <f t="shared" ref="I201:L202" si="21">I202</f>
        <v>0</v>
      </c>
      <c r="J201" s="146">
        <f t="shared" si="21"/>
        <v>0</v>
      </c>
      <c r="K201" s="145">
        <f t="shared" si="21"/>
        <v>0</v>
      </c>
      <c r="L201" s="144">
        <f t="shared" si="21"/>
        <v>0</v>
      </c>
    </row>
    <row r="202" spans="1:12" ht="25.5" hidden="1" customHeight="1" collapsed="1">
      <c r="A202" s="96">
        <v>3</v>
      </c>
      <c r="B202" s="95">
        <v>1</v>
      </c>
      <c r="C202" s="95">
        <v>2</v>
      </c>
      <c r="D202" s="95">
        <v>1</v>
      </c>
      <c r="E202" s="95"/>
      <c r="F202" s="94"/>
      <c r="G202" s="107" t="s">
        <v>185</v>
      </c>
      <c r="H202" s="83">
        <v>172</v>
      </c>
      <c r="I202" s="110">
        <f t="shared" si="21"/>
        <v>0</v>
      </c>
      <c r="J202" s="106">
        <f t="shared" si="21"/>
        <v>0</v>
      </c>
      <c r="K202" s="105">
        <f t="shared" si="21"/>
        <v>0</v>
      </c>
      <c r="L202" s="100">
        <f t="shared" si="21"/>
        <v>0</v>
      </c>
    </row>
    <row r="203" spans="1:12" ht="26.25" hidden="1" customHeight="1" collapsed="1">
      <c r="A203" s="113">
        <v>3</v>
      </c>
      <c r="B203" s="112">
        <v>1</v>
      </c>
      <c r="C203" s="112">
        <v>2</v>
      </c>
      <c r="D203" s="112">
        <v>1</v>
      </c>
      <c r="E203" s="112">
        <v>1</v>
      </c>
      <c r="F203" s="111"/>
      <c r="G203" s="107" t="s">
        <v>185</v>
      </c>
      <c r="H203" s="83">
        <v>173</v>
      </c>
      <c r="I203" s="100">
        <f>SUM(I204:I207)</f>
        <v>0</v>
      </c>
      <c r="J203" s="109">
        <f>SUM(J204:J207)</f>
        <v>0</v>
      </c>
      <c r="K203" s="108">
        <f>SUM(K204:K207)</f>
        <v>0</v>
      </c>
      <c r="L203" s="110">
        <f>SUM(L204:L207)</f>
        <v>0</v>
      </c>
    </row>
    <row r="204" spans="1:12" ht="41.25" hidden="1" customHeight="1" collapsed="1">
      <c r="A204" s="96">
        <v>3</v>
      </c>
      <c r="B204" s="95">
        <v>1</v>
      </c>
      <c r="C204" s="95">
        <v>2</v>
      </c>
      <c r="D204" s="95">
        <v>1</v>
      </c>
      <c r="E204" s="95">
        <v>1</v>
      </c>
      <c r="F204" s="94">
        <v>2</v>
      </c>
      <c r="G204" s="93" t="s">
        <v>184</v>
      </c>
      <c r="H204" s="83">
        <v>174</v>
      </c>
      <c r="I204" s="92">
        <v>0</v>
      </c>
      <c r="J204" s="92">
        <v>0</v>
      </c>
      <c r="K204" s="92">
        <v>0</v>
      </c>
      <c r="L204" s="92">
        <v>0</v>
      </c>
    </row>
    <row r="205" spans="1:12" ht="14.25" hidden="1" customHeight="1" collapsed="1">
      <c r="A205" s="96">
        <v>3</v>
      </c>
      <c r="B205" s="95">
        <v>1</v>
      </c>
      <c r="C205" s="95">
        <v>2</v>
      </c>
      <c r="D205" s="96">
        <v>1</v>
      </c>
      <c r="E205" s="95">
        <v>1</v>
      </c>
      <c r="F205" s="94">
        <v>3</v>
      </c>
      <c r="G205" s="93" t="s">
        <v>183</v>
      </c>
      <c r="H205" s="83">
        <v>175</v>
      </c>
      <c r="I205" s="92">
        <v>0</v>
      </c>
      <c r="J205" s="92">
        <v>0</v>
      </c>
      <c r="K205" s="92">
        <v>0</v>
      </c>
      <c r="L205" s="92">
        <v>0</v>
      </c>
    </row>
    <row r="206" spans="1:12" ht="18.75" hidden="1" customHeight="1" collapsed="1">
      <c r="A206" s="96">
        <v>3</v>
      </c>
      <c r="B206" s="95">
        <v>1</v>
      </c>
      <c r="C206" s="95">
        <v>2</v>
      </c>
      <c r="D206" s="96">
        <v>1</v>
      </c>
      <c r="E206" s="95">
        <v>1</v>
      </c>
      <c r="F206" s="94">
        <v>4</v>
      </c>
      <c r="G206" s="93" t="s">
        <v>182</v>
      </c>
      <c r="H206" s="83">
        <v>176</v>
      </c>
      <c r="I206" s="92">
        <v>0</v>
      </c>
      <c r="J206" s="92">
        <v>0</v>
      </c>
      <c r="K206" s="92">
        <v>0</v>
      </c>
      <c r="L206" s="92">
        <v>0</v>
      </c>
    </row>
    <row r="207" spans="1:12" ht="17.25" hidden="1" customHeight="1" collapsed="1">
      <c r="A207" s="103">
        <v>3</v>
      </c>
      <c r="B207" s="128">
        <v>1</v>
      </c>
      <c r="C207" s="128">
        <v>2</v>
      </c>
      <c r="D207" s="122">
        <v>1</v>
      </c>
      <c r="E207" s="128">
        <v>1</v>
      </c>
      <c r="F207" s="121">
        <v>5</v>
      </c>
      <c r="G207" s="117" t="s">
        <v>181</v>
      </c>
      <c r="H207" s="83">
        <v>177</v>
      </c>
      <c r="I207" s="92">
        <v>0</v>
      </c>
      <c r="J207" s="92">
        <v>0</v>
      </c>
      <c r="K207" s="92">
        <v>0</v>
      </c>
      <c r="L207" s="99">
        <v>0</v>
      </c>
    </row>
    <row r="208" spans="1:12" ht="15" hidden="1" customHeight="1" collapsed="1">
      <c r="A208" s="96">
        <v>3</v>
      </c>
      <c r="B208" s="95">
        <v>1</v>
      </c>
      <c r="C208" s="95">
        <v>3</v>
      </c>
      <c r="D208" s="96"/>
      <c r="E208" s="95"/>
      <c r="F208" s="94"/>
      <c r="G208" s="93" t="s">
        <v>180</v>
      </c>
      <c r="H208" s="83">
        <v>178</v>
      </c>
      <c r="I208" s="100">
        <f>SUM(I209+I212)</f>
        <v>0</v>
      </c>
      <c r="J208" s="106">
        <f>SUM(J209+J212)</f>
        <v>0</v>
      </c>
      <c r="K208" s="105">
        <f>SUM(K209+K212)</f>
        <v>0</v>
      </c>
      <c r="L208" s="100">
        <f>SUM(L209+L212)</f>
        <v>0</v>
      </c>
    </row>
    <row r="209" spans="1:16" ht="27.75" hidden="1" customHeight="1" collapsed="1">
      <c r="A209" s="113">
        <v>3</v>
      </c>
      <c r="B209" s="112">
        <v>1</v>
      </c>
      <c r="C209" s="112">
        <v>3</v>
      </c>
      <c r="D209" s="113">
        <v>1</v>
      </c>
      <c r="E209" s="96"/>
      <c r="F209" s="111"/>
      <c r="G209" s="138" t="s">
        <v>179</v>
      </c>
      <c r="H209" s="83">
        <v>179</v>
      </c>
      <c r="I209" s="110">
        <f t="shared" ref="I209:L210" si="22">I210</f>
        <v>0</v>
      </c>
      <c r="J209" s="109">
        <f t="shared" si="22"/>
        <v>0</v>
      </c>
      <c r="K209" s="108">
        <f t="shared" si="22"/>
        <v>0</v>
      </c>
      <c r="L209" s="110">
        <f t="shared" si="22"/>
        <v>0</v>
      </c>
    </row>
    <row r="210" spans="1:16" ht="30.75" hidden="1" customHeight="1" collapsed="1">
      <c r="A210" s="96">
        <v>3</v>
      </c>
      <c r="B210" s="95">
        <v>1</v>
      </c>
      <c r="C210" s="95">
        <v>3</v>
      </c>
      <c r="D210" s="96">
        <v>1</v>
      </c>
      <c r="E210" s="96">
        <v>1</v>
      </c>
      <c r="F210" s="94"/>
      <c r="G210" s="138" t="s">
        <v>179</v>
      </c>
      <c r="H210" s="83">
        <v>180</v>
      </c>
      <c r="I210" s="100">
        <f t="shared" si="22"/>
        <v>0</v>
      </c>
      <c r="J210" s="106">
        <f t="shared" si="22"/>
        <v>0</v>
      </c>
      <c r="K210" s="105">
        <f t="shared" si="22"/>
        <v>0</v>
      </c>
      <c r="L210" s="100">
        <f t="shared" si="22"/>
        <v>0</v>
      </c>
    </row>
    <row r="211" spans="1:16" ht="27.75" hidden="1" customHeight="1" collapsed="1">
      <c r="A211" s="96">
        <v>3</v>
      </c>
      <c r="B211" s="93">
        <v>1</v>
      </c>
      <c r="C211" s="96">
        <v>3</v>
      </c>
      <c r="D211" s="95">
        <v>1</v>
      </c>
      <c r="E211" s="95">
        <v>1</v>
      </c>
      <c r="F211" s="94">
        <v>1</v>
      </c>
      <c r="G211" s="138" t="s">
        <v>179</v>
      </c>
      <c r="H211" s="83">
        <v>181</v>
      </c>
      <c r="I211" s="99">
        <v>0</v>
      </c>
      <c r="J211" s="99">
        <v>0</v>
      </c>
      <c r="K211" s="99">
        <v>0</v>
      </c>
      <c r="L211" s="99">
        <v>0</v>
      </c>
    </row>
    <row r="212" spans="1:16" ht="15" hidden="1" customHeight="1" collapsed="1">
      <c r="A212" s="96">
        <v>3</v>
      </c>
      <c r="B212" s="93">
        <v>1</v>
      </c>
      <c r="C212" s="96">
        <v>3</v>
      </c>
      <c r="D212" s="95">
        <v>2</v>
      </c>
      <c r="E212" s="95"/>
      <c r="F212" s="94"/>
      <c r="G212" s="93" t="s">
        <v>173</v>
      </c>
      <c r="H212" s="83">
        <v>182</v>
      </c>
      <c r="I212" s="100">
        <f>I213</f>
        <v>0</v>
      </c>
      <c r="J212" s="106">
        <f>J213</f>
        <v>0</v>
      </c>
      <c r="K212" s="105">
        <f>K213</f>
        <v>0</v>
      </c>
      <c r="L212" s="100">
        <f>L213</f>
        <v>0</v>
      </c>
    </row>
    <row r="213" spans="1:16" ht="15.75" hidden="1" customHeight="1" collapsed="1">
      <c r="A213" s="113">
        <v>3</v>
      </c>
      <c r="B213" s="138">
        <v>1</v>
      </c>
      <c r="C213" s="113">
        <v>3</v>
      </c>
      <c r="D213" s="112">
        <v>2</v>
      </c>
      <c r="E213" s="112">
        <v>1</v>
      </c>
      <c r="F213" s="111"/>
      <c r="G213" s="93" t="s">
        <v>173</v>
      </c>
      <c r="H213" s="83">
        <v>183</v>
      </c>
      <c r="I213" s="100">
        <f>SUM(I214:I219)</f>
        <v>0</v>
      </c>
      <c r="J213" s="100">
        <f>SUM(J214:J219)</f>
        <v>0</v>
      </c>
      <c r="K213" s="100">
        <f>SUM(K214:K219)</f>
        <v>0</v>
      </c>
      <c r="L213" s="100">
        <f>SUM(L214:L219)</f>
        <v>0</v>
      </c>
      <c r="M213" s="143"/>
      <c r="N213" s="143"/>
      <c r="O213" s="143"/>
      <c r="P213" s="143"/>
    </row>
    <row r="214" spans="1:16" ht="15" hidden="1" customHeight="1" collapsed="1">
      <c r="A214" s="96">
        <v>3</v>
      </c>
      <c r="B214" s="93">
        <v>1</v>
      </c>
      <c r="C214" s="96">
        <v>3</v>
      </c>
      <c r="D214" s="95">
        <v>2</v>
      </c>
      <c r="E214" s="95">
        <v>1</v>
      </c>
      <c r="F214" s="94">
        <v>1</v>
      </c>
      <c r="G214" s="93" t="s">
        <v>178</v>
      </c>
      <c r="H214" s="83">
        <v>184</v>
      </c>
      <c r="I214" s="92">
        <v>0</v>
      </c>
      <c r="J214" s="92">
        <v>0</v>
      </c>
      <c r="K214" s="92">
        <v>0</v>
      </c>
      <c r="L214" s="99">
        <v>0</v>
      </c>
    </row>
    <row r="215" spans="1:16" ht="26.25" hidden="1" customHeight="1" collapsed="1">
      <c r="A215" s="96">
        <v>3</v>
      </c>
      <c r="B215" s="93">
        <v>1</v>
      </c>
      <c r="C215" s="96">
        <v>3</v>
      </c>
      <c r="D215" s="95">
        <v>2</v>
      </c>
      <c r="E215" s="95">
        <v>1</v>
      </c>
      <c r="F215" s="94">
        <v>2</v>
      </c>
      <c r="G215" s="93" t="s">
        <v>177</v>
      </c>
      <c r="H215" s="83">
        <v>185</v>
      </c>
      <c r="I215" s="92">
        <v>0</v>
      </c>
      <c r="J215" s="92">
        <v>0</v>
      </c>
      <c r="K215" s="92">
        <v>0</v>
      </c>
      <c r="L215" s="92">
        <v>0</v>
      </c>
    </row>
    <row r="216" spans="1:16" ht="16.5" hidden="1" customHeight="1" collapsed="1">
      <c r="A216" s="96">
        <v>3</v>
      </c>
      <c r="B216" s="93">
        <v>1</v>
      </c>
      <c r="C216" s="96">
        <v>3</v>
      </c>
      <c r="D216" s="95">
        <v>2</v>
      </c>
      <c r="E216" s="95">
        <v>1</v>
      </c>
      <c r="F216" s="94">
        <v>3</v>
      </c>
      <c r="G216" s="93" t="s">
        <v>176</v>
      </c>
      <c r="H216" s="83">
        <v>186</v>
      </c>
      <c r="I216" s="92">
        <v>0</v>
      </c>
      <c r="J216" s="92">
        <v>0</v>
      </c>
      <c r="K216" s="92">
        <v>0</v>
      </c>
      <c r="L216" s="92">
        <v>0</v>
      </c>
    </row>
    <row r="217" spans="1:16" ht="27.75" hidden="1" customHeight="1" collapsed="1">
      <c r="A217" s="96">
        <v>3</v>
      </c>
      <c r="B217" s="93">
        <v>1</v>
      </c>
      <c r="C217" s="96">
        <v>3</v>
      </c>
      <c r="D217" s="95">
        <v>2</v>
      </c>
      <c r="E217" s="95">
        <v>1</v>
      </c>
      <c r="F217" s="94">
        <v>4</v>
      </c>
      <c r="G217" s="93" t="s">
        <v>175</v>
      </c>
      <c r="H217" s="83">
        <v>187</v>
      </c>
      <c r="I217" s="92">
        <v>0</v>
      </c>
      <c r="J217" s="92">
        <v>0</v>
      </c>
      <c r="K217" s="92">
        <v>0</v>
      </c>
      <c r="L217" s="99">
        <v>0</v>
      </c>
    </row>
    <row r="218" spans="1:16" ht="15.75" hidden="1" customHeight="1" collapsed="1">
      <c r="A218" s="96">
        <v>3</v>
      </c>
      <c r="B218" s="93">
        <v>1</v>
      </c>
      <c r="C218" s="96">
        <v>3</v>
      </c>
      <c r="D218" s="95">
        <v>2</v>
      </c>
      <c r="E218" s="95">
        <v>1</v>
      </c>
      <c r="F218" s="94">
        <v>5</v>
      </c>
      <c r="G218" s="138" t="s">
        <v>174</v>
      </c>
      <c r="H218" s="83">
        <v>188</v>
      </c>
      <c r="I218" s="92">
        <v>0</v>
      </c>
      <c r="J218" s="92">
        <v>0</v>
      </c>
      <c r="K218" s="92">
        <v>0</v>
      </c>
      <c r="L218" s="92">
        <v>0</v>
      </c>
    </row>
    <row r="219" spans="1:16" ht="13.5" hidden="1" customHeight="1" collapsed="1">
      <c r="A219" s="96">
        <v>3</v>
      </c>
      <c r="B219" s="93">
        <v>1</v>
      </c>
      <c r="C219" s="96">
        <v>3</v>
      </c>
      <c r="D219" s="95">
        <v>2</v>
      </c>
      <c r="E219" s="95">
        <v>1</v>
      </c>
      <c r="F219" s="94">
        <v>6</v>
      </c>
      <c r="G219" s="138" t="s">
        <v>173</v>
      </c>
      <c r="H219" s="83">
        <v>189</v>
      </c>
      <c r="I219" s="92">
        <v>0</v>
      </c>
      <c r="J219" s="92">
        <v>0</v>
      </c>
      <c r="K219" s="92">
        <v>0</v>
      </c>
      <c r="L219" s="99">
        <v>0</v>
      </c>
    </row>
    <row r="220" spans="1:16" ht="27" hidden="1" customHeight="1" collapsed="1">
      <c r="A220" s="113">
        <v>3</v>
      </c>
      <c r="B220" s="112">
        <v>1</v>
      </c>
      <c r="C220" s="112">
        <v>4</v>
      </c>
      <c r="D220" s="112"/>
      <c r="E220" s="112"/>
      <c r="F220" s="111"/>
      <c r="G220" s="138" t="s">
        <v>172</v>
      </c>
      <c r="H220" s="83">
        <v>190</v>
      </c>
      <c r="I220" s="110">
        <f t="shared" ref="I220:L222" si="23">I221</f>
        <v>0</v>
      </c>
      <c r="J220" s="109">
        <f t="shared" si="23"/>
        <v>0</v>
      </c>
      <c r="K220" s="108">
        <f t="shared" si="23"/>
        <v>0</v>
      </c>
      <c r="L220" s="108">
        <f t="shared" si="23"/>
        <v>0</v>
      </c>
    </row>
    <row r="221" spans="1:16" ht="27" hidden="1" customHeight="1" collapsed="1">
      <c r="A221" s="103">
        <v>3</v>
      </c>
      <c r="B221" s="128">
        <v>1</v>
      </c>
      <c r="C221" s="128">
        <v>4</v>
      </c>
      <c r="D221" s="128">
        <v>1</v>
      </c>
      <c r="E221" s="128"/>
      <c r="F221" s="121"/>
      <c r="G221" s="138" t="s">
        <v>172</v>
      </c>
      <c r="H221" s="83">
        <v>191</v>
      </c>
      <c r="I221" s="120">
        <f t="shared" si="23"/>
        <v>0</v>
      </c>
      <c r="J221" s="141">
        <f t="shared" si="23"/>
        <v>0</v>
      </c>
      <c r="K221" s="118">
        <f t="shared" si="23"/>
        <v>0</v>
      </c>
      <c r="L221" s="118">
        <f t="shared" si="23"/>
        <v>0</v>
      </c>
    </row>
    <row r="222" spans="1:16" ht="27.75" hidden="1" customHeight="1" collapsed="1">
      <c r="A222" s="96">
        <v>3</v>
      </c>
      <c r="B222" s="95">
        <v>1</v>
      </c>
      <c r="C222" s="95">
        <v>4</v>
      </c>
      <c r="D222" s="95">
        <v>1</v>
      </c>
      <c r="E222" s="95">
        <v>1</v>
      </c>
      <c r="F222" s="94"/>
      <c r="G222" s="138" t="s">
        <v>171</v>
      </c>
      <c r="H222" s="83">
        <v>192</v>
      </c>
      <c r="I222" s="100">
        <f t="shared" si="23"/>
        <v>0</v>
      </c>
      <c r="J222" s="106">
        <f t="shared" si="23"/>
        <v>0</v>
      </c>
      <c r="K222" s="105">
        <f t="shared" si="23"/>
        <v>0</v>
      </c>
      <c r="L222" s="105">
        <f t="shared" si="23"/>
        <v>0</v>
      </c>
    </row>
    <row r="223" spans="1:16" ht="27" hidden="1" customHeight="1" collapsed="1">
      <c r="A223" s="97">
        <v>3</v>
      </c>
      <c r="B223" s="96">
        <v>1</v>
      </c>
      <c r="C223" s="95">
        <v>4</v>
      </c>
      <c r="D223" s="95">
        <v>1</v>
      </c>
      <c r="E223" s="95">
        <v>1</v>
      </c>
      <c r="F223" s="94">
        <v>1</v>
      </c>
      <c r="G223" s="138" t="s">
        <v>171</v>
      </c>
      <c r="H223" s="83">
        <v>193</v>
      </c>
      <c r="I223" s="92">
        <v>0</v>
      </c>
      <c r="J223" s="92">
        <v>0</v>
      </c>
      <c r="K223" s="92">
        <v>0</v>
      </c>
      <c r="L223" s="92">
        <v>0</v>
      </c>
    </row>
    <row r="224" spans="1:16" ht="26.25" hidden="1" customHeight="1" collapsed="1">
      <c r="A224" s="97">
        <v>3</v>
      </c>
      <c r="B224" s="95">
        <v>1</v>
      </c>
      <c r="C224" s="95">
        <v>5</v>
      </c>
      <c r="D224" s="95"/>
      <c r="E224" s="95"/>
      <c r="F224" s="94"/>
      <c r="G224" s="93" t="s">
        <v>170</v>
      </c>
      <c r="H224" s="83">
        <v>194</v>
      </c>
      <c r="I224" s="100">
        <f t="shared" ref="I224:L225" si="24">I225</f>
        <v>0</v>
      </c>
      <c r="J224" s="100">
        <f t="shared" si="24"/>
        <v>0</v>
      </c>
      <c r="K224" s="100">
        <f t="shared" si="24"/>
        <v>0</v>
      </c>
      <c r="L224" s="100">
        <f t="shared" si="24"/>
        <v>0</v>
      </c>
    </row>
    <row r="225" spans="1:12" ht="30" hidden="1" customHeight="1" collapsed="1">
      <c r="A225" s="97">
        <v>3</v>
      </c>
      <c r="B225" s="95">
        <v>1</v>
      </c>
      <c r="C225" s="95">
        <v>5</v>
      </c>
      <c r="D225" s="95">
        <v>1</v>
      </c>
      <c r="E225" s="95"/>
      <c r="F225" s="94"/>
      <c r="G225" s="93" t="s">
        <v>170</v>
      </c>
      <c r="H225" s="83">
        <v>195</v>
      </c>
      <c r="I225" s="100">
        <f t="shared" si="24"/>
        <v>0</v>
      </c>
      <c r="J225" s="100">
        <f t="shared" si="24"/>
        <v>0</v>
      </c>
      <c r="K225" s="100">
        <f t="shared" si="24"/>
        <v>0</v>
      </c>
      <c r="L225" s="100">
        <f t="shared" si="24"/>
        <v>0</v>
      </c>
    </row>
    <row r="226" spans="1:12" ht="27" hidden="1" customHeight="1" collapsed="1">
      <c r="A226" s="97">
        <v>3</v>
      </c>
      <c r="B226" s="95">
        <v>1</v>
      </c>
      <c r="C226" s="95">
        <v>5</v>
      </c>
      <c r="D226" s="95">
        <v>1</v>
      </c>
      <c r="E226" s="95">
        <v>1</v>
      </c>
      <c r="F226" s="94"/>
      <c r="G226" s="93" t="s">
        <v>170</v>
      </c>
      <c r="H226" s="83">
        <v>196</v>
      </c>
      <c r="I226" s="100">
        <f>SUM(I227:I229)</f>
        <v>0</v>
      </c>
      <c r="J226" s="100">
        <f>SUM(J227:J229)</f>
        <v>0</v>
      </c>
      <c r="K226" s="100">
        <f>SUM(K227:K229)</f>
        <v>0</v>
      </c>
      <c r="L226" s="100">
        <f>SUM(L227:L229)</f>
        <v>0</v>
      </c>
    </row>
    <row r="227" spans="1:12" ht="21" hidden="1" customHeight="1" collapsed="1">
      <c r="A227" s="97">
        <v>3</v>
      </c>
      <c r="B227" s="95">
        <v>1</v>
      </c>
      <c r="C227" s="95">
        <v>5</v>
      </c>
      <c r="D227" s="95">
        <v>1</v>
      </c>
      <c r="E227" s="95">
        <v>1</v>
      </c>
      <c r="F227" s="94">
        <v>1</v>
      </c>
      <c r="G227" s="142" t="s">
        <v>169</v>
      </c>
      <c r="H227" s="83">
        <v>197</v>
      </c>
      <c r="I227" s="92">
        <v>0</v>
      </c>
      <c r="J227" s="92">
        <v>0</v>
      </c>
      <c r="K227" s="92">
        <v>0</v>
      </c>
      <c r="L227" s="92">
        <v>0</v>
      </c>
    </row>
    <row r="228" spans="1:12" ht="25.5" hidden="1" customHeight="1" collapsed="1">
      <c r="A228" s="97">
        <v>3</v>
      </c>
      <c r="B228" s="95">
        <v>1</v>
      </c>
      <c r="C228" s="95">
        <v>5</v>
      </c>
      <c r="D228" s="95">
        <v>1</v>
      </c>
      <c r="E228" s="95">
        <v>1</v>
      </c>
      <c r="F228" s="94">
        <v>2</v>
      </c>
      <c r="G228" s="142" t="s">
        <v>168</v>
      </c>
      <c r="H228" s="83">
        <v>198</v>
      </c>
      <c r="I228" s="92">
        <v>0</v>
      </c>
      <c r="J228" s="92">
        <v>0</v>
      </c>
      <c r="K228" s="92">
        <v>0</v>
      </c>
      <c r="L228" s="92">
        <v>0</v>
      </c>
    </row>
    <row r="229" spans="1:12" ht="28.5" hidden="1" customHeight="1" collapsed="1">
      <c r="A229" s="97">
        <v>3</v>
      </c>
      <c r="B229" s="95">
        <v>1</v>
      </c>
      <c r="C229" s="95">
        <v>5</v>
      </c>
      <c r="D229" s="95">
        <v>1</v>
      </c>
      <c r="E229" s="95">
        <v>1</v>
      </c>
      <c r="F229" s="94">
        <v>3</v>
      </c>
      <c r="G229" s="142" t="s">
        <v>167</v>
      </c>
      <c r="H229" s="83">
        <v>199</v>
      </c>
      <c r="I229" s="92">
        <v>0</v>
      </c>
      <c r="J229" s="92">
        <v>0</v>
      </c>
      <c r="K229" s="92">
        <v>0</v>
      </c>
      <c r="L229" s="92">
        <v>0</v>
      </c>
    </row>
    <row r="230" spans="1:12" s="207" customFormat="1" ht="41.25" hidden="1" customHeight="1" collapsed="1">
      <c r="A230" s="134">
        <v>3</v>
      </c>
      <c r="B230" s="133">
        <v>2</v>
      </c>
      <c r="C230" s="133"/>
      <c r="D230" s="133"/>
      <c r="E230" s="133"/>
      <c r="F230" s="132"/>
      <c r="G230" s="131" t="s">
        <v>166</v>
      </c>
      <c r="H230" s="83">
        <v>200</v>
      </c>
      <c r="I230" s="100">
        <f>SUM(I231+I263)</f>
        <v>0</v>
      </c>
      <c r="J230" s="106">
        <f>SUM(J231+J263)</f>
        <v>0</v>
      </c>
      <c r="K230" s="105">
        <f>SUM(K231+K263)</f>
        <v>0</v>
      </c>
      <c r="L230" s="105">
        <f>SUM(L231+L263)</f>
        <v>0</v>
      </c>
    </row>
    <row r="231" spans="1:12" ht="26.25" hidden="1" customHeight="1" collapsed="1">
      <c r="A231" s="103">
        <v>3</v>
      </c>
      <c r="B231" s="122">
        <v>2</v>
      </c>
      <c r="C231" s="128">
        <v>1</v>
      </c>
      <c r="D231" s="128"/>
      <c r="E231" s="128"/>
      <c r="F231" s="121"/>
      <c r="G231" s="117" t="s">
        <v>165</v>
      </c>
      <c r="H231" s="83">
        <v>201</v>
      </c>
      <c r="I231" s="120">
        <f>SUM(I232+I241+I245+I249+I253+I256+I259)</f>
        <v>0</v>
      </c>
      <c r="J231" s="141">
        <f>SUM(J232+J241+J245+J249+J253+J256+J259)</f>
        <v>0</v>
      </c>
      <c r="K231" s="118">
        <f>SUM(K232+K241+K245+K249+K253+K256+K259)</f>
        <v>0</v>
      </c>
      <c r="L231" s="118">
        <f>SUM(L232+L241+L245+L249+L253+L256+L259)</f>
        <v>0</v>
      </c>
    </row>
    <row r="232" spans="1:12" ht="15.75" hidden="1" customHeight="1" collapsed="1">
      <c r="A232" s="96">
        <v>3</v>
      </c>
      <c r="B232" s="95">
        <v>2</v>
      </c>
      <c r="C232" s="95">
        <v>1</v>
      </c>
      <c r="D232" s="95">
        <v>1</v>
      </c>
      <c r="E232" s="95"/>
      <c r="F232" s="94"/>
      <c r="G232" s="93" t="s">
        <v>131</v>
      </c>
      <c r="H232" s="83">
        <v>202</v>
      </c>
      <c r="I232" s="120">
        <f>I233</f>
        <v>0</v>
      </c>
      <c r="J232" s="120">
        <f>J233</f>
        <v>0</v>
      </c>
      <c r="K232" s="120">
        <f>K233</f>
        <v>0</v>
      </c>
      <c r="L232" s="120">
        <f>L233</f>
        <v>0</v>
      </c>
    </row>
    <row r="233" spans="1:12" ht="12" hidden="1" customHeight="1" collapsed="1">
      <c r="A233" s="96">
        <v>3</v>
      </c>
      <c r="B233" s="96">
        <v>2</v>
      </c>
      <c r="C233" s="95">
        <v>1</v>
      </c>
      <c r="D233" s="95">
        <v>1</v>
      </c>
      <c r="E233" s="95">
        <v>1</v>
      </c>
      <c r="F233" s="94"/>
      <c r="G233" s="93" t="s">
        <v>130</v>
      </c>
      <c r="H233" s="83">
        <v>203</v>
      </c>
      <c r="I233" s="100">
        <f>SUM(I234:I234)</f>
        <v>0</v>
      </c>
      <c r="J233" s="106">
        <f>SUM(J234:J234)</f>
        <v>0</v>
      </c>
      <c r="K233" s="105">
        <f>SUM(K234:K234)</f>
        <v>0</v>
      </c>
      <c r="L233" s="105">
        <f>SUM(L234:L234)</f>
        <v>0</v>
      </c>
    </row>
    <row r="234" spans="1:12" ht="14.25" hidden="1" customHeight="1" collapsed="1">
      <c r="A234" s="103">
        <v>3</v>
      </c>
      <c r="B234" s="103">
        <v>2</v>
      </c>
      <c r="C234" s="128">
        <v>1</v>
      </c>
      <c r="D234" s="128">
        <v>1</v>
      </c>
      <c r="E234" s="128">
        <v>1</v>
      </c>
      <c r="F234" s="121">
        <v>1</v>
      </c>
      <c r="G234" s="117" t="s">
        <v>130</v>
      </c>
      <c r="H234" s="83">
        <v>204</v>
      </c>
      <c r="I234" s="92">
        <v>0</v>
      </c>
      <c r="J234" s="92">
        <v>0</v>
      </c>
      <c r="K234" s="92">
        <v>0</v>
      </c>
      <c r="L234" s="92">
        <v>0</v>
      </c>
    </row>
    <row r="235" spans="1:12" ht="14.25" hidden="1" customHeight="1" collapsed="1">
      <c r="A235" s="103">
        <v>3</v>
      </c>
      <c r="B235" s="128">
        <v>2</v>
      </c>
      <c r="C235" s="128">
        <v>1</v>
      </c>
      <c r="D235" s="128">
        <v>1</v>
      </c>
      <c r="E235" s="128">
        <v>2</v>
      </c>
      <c r="F235" s="121"/>
      <c r="G235" s="117" t="s">
        <v>164</v>
      </c>
      <c r="H235" s="83">
        <v>205</v>
      </c>
      <c r="I235" s="100">
        <f>SUM(I236:I237)</f>
        <v>0</v>
      </c>
      <c r="J235" s="100">
        <f>SUM(J236:J237)</f>
        <v>0</v>
      </c>
      <c r="K235" s="100">
        <f>SUM(K236:K237)</f>
        <v>0</v>
      </c>
      <c r="L235" s="100">
        <f>SUM(L236:L237)</f>
        <v>0</v>
      </c>
    </row>
    <row r="236" spans="1:12" ht="14.25" hidden="1" customHeight="1" collapsed="1">
      <c r="A236" s="103">
        <v>3</v>
      </c>
      <c r="B236" s="128">
        <v>2</v>
      </c>
      <c r="C236" s="128">
        <v>1</v>
      </c>
      <c r="D236" s="128">
        <v>1</v>
      </c>
      <c r="E236" s="128">
        <v>2</v>
      </c>
      <c r="F236" s="121">
        <v>1</v>
      </c>
      <c r="G236" s="117" t="s">
        <v>128</v>
      </c>
      <c r="H236" s="83">
        <v>206</v>
      </c>
      <c r="I236" s="92">
        <v>0</v>
      </c>
      <c r="J236" s="92">
        <v>0</v>
      </c>
      <c r="K236" s="92">
        <v>0</v>
      </c>
      <c r="L236" s="92">
        <v>0</v>
      </c>
    </row>
    <row r="237" spans="1:12" ht="14.25" hidden="1" customHeight="1" collapsed="1">
      <c r="A237" s="103">
        <v>3</v>
      </c>
      <c r="B237" s="128">
        <v>2</v>
      </c>
      <c r="C237" s="128">
        <v>1</v>
      </c>
      <c r="D237" s="128">
        <v>1</v>
      </c>
      <c r="E237" s="128">
        <v>2</v>
      </c>
      <c r="F237" s="121">
        <v>2</v>
      </c>
      <c r="G237" s="117" t="s">
        <v>127</v>
      </c>
      <c r="H237" s="83">
        <v>207</v>
      </c>
      <c r="I237" s="92">
        <v>0</v>
      </c>
      <c r="J237" s="92">
        <v>0</v>
      </c>
      <c r="K237" s="92">
        <v>0</v>
      </c>
      <c r="L237" s="92">
        <v>0</v>
      </c>
    </row>
    <row r="238" spans="1:12" ht="14.25" hidden="1" customHeight="1" collapsed="1">
      <c r="A238" s="103">
        <v>3</v>
      </c>
      <c r="B238" s="128">
        <v>2</v>
      </c>
      <c r="C238" s="128">
        <v>1</v>
      </c>
      <c r="D238" s="128">
        <v>1</v>
      </c>
      <c r="E238" s="128">
        <v>3</v>
      </c>
      <c r="F238" s="140"/>
      <c r="G238" s="117" t="s">
        <v>126</v>
      </c>
      <c r="H238" s="83">
        <v>208</v>
      </c>
      <c r="I238" s="100">
        <f>SUM(I239:I240)</f>
        <v>0</v>
      </c>
      <c r="J238" s="100">
        <f>SUM(J239:J240)</f>
        <v>0</v>
      </c>
      <c r="K238" s="100">
        <f>SUM(K239:K240)</f>
        <v>0</v>
      </c>
      <c r="L238" s="100">
        <f>SUM(L239:L240)</f>
        <v>0</v>
      </c>
    </row>
    <row r="239" spans="1:12" ht="14.25" hidden="1" customHeight="1" collapsed="1">
      <c r="A239" s="103">
        <v>3</v>
      </c>
      <c r="B239" s="128">
        <v>2</v>
      </c>
      <c r="C239" s="128">
        <v>1</v>
      </c>
      <c r="D239" s="128">
        <v>1</v>
      </c>
      <c r="E239" s="128">
        <v>3</v>
      </c>
      <c r="F239" s="121">
        <v>1</v>
      </c>
      <c r="G239" s="117" t="s">
        <v>125</v>
      </c>
      <c r="H239" s="83">
        <v>209</v>
      </c>
      <c r="I239" s="92">
        <v>0</v>
      </c>
      <c r="J239" s="92">
        <v>0</v>
      </c>
      <c r="K239" s="92">
        <v>0</v>
      </c>
      <c r="L239" s="92">
        <v>0</v>
      </c>
    </row>
    <row r="240" spans="1:12" ht="14.25" hidden="1" customHeight="1" collapsed="1">
      <c r="A240" s="103">
        <v>3</v>
      </c>
      <c r="B240" s="128">
        <v>2</v>
      </c>
      <c r="C240" s="128">
        <v>1</v>
      </c>
      <c r="D240" s="128">
        <v>1</v>
      </c>
      <c r="E240" s="128">
        <v>3</v>
      </c>
      <c r="F240" s="121">
        <v>2</v>
      </c>
      <c r="G240" s="117" t="s">
        <v>163</v>
      </c>
      <c r="H240" s="83">
        <v>210</v>
      </c>
      <c r="I240" s="92">
        <v>0</v>
      </c>
      <c r="J240" s="92">
        <v>0</v>
      </c>
      <c r="K240" s="92">
        <v>0</v>
      </c>
      <c r="L240" s="92">
        <v>0</v>
      </c>
    </row>
    <row r="241" spans="1:12" ht="27" hidden="1" customHeight="1" collapsed="1">
      <c r="A241" s="96">
        <v>3</v>
      </c>
      <c r="B241" s="95">
        <v>2</v>
      </c>
      <c r="C241" s="95">
        <v>1</v>
      </c>
      <c r="D241" s="95">
        <v>2</v>
      </c>
      <c r="E241" s="95"/>
      <c r="F241" s="94"/>
      <c r="G241" s="93" t="s">
        <v>162</v>
      </c>
      <c r="H241" s="83">
        <v>211</v>
      </c>
      <c r="I241" s="100">
        <f>I242</f>
        <v>0</v>
      </c>
      <c r="J241" s="100">
        <f>J242</f>
        <v>0</v>
      </c>
      <c r="K241" s="100">
        <f>K242</f>
        <v>0</v>
      </c>
      <c r="L241" s="100">
        <f>L242</f>
        <v>0</v>
      </c>
    </row>
    <row r="242" spans="1:12" ht="14.25" hidden="1" customHeight="1" collapsed="1">
      <c r="A242" s="96">
        <v>3</v>
      </c>
      <c r="B242" s="95">
        <v>2</v>
      </c>
      <c r="C242" s="95">
        <v>1</v>
      </c>
      <c r="D242" s="95">
        <v>2</v>
      </c>
      <c r="E242" s="95">
        <v>1</v>
      </c>
      <c r="F242" s="94"/>
      <c r="G242" s="93" t="s">
        <v>162</v>
      </c>
      <c r="H242" s="83">
        <v>212</v>
      </c>
      <c r="I242" s="100">
        <f>SUM(I243:I244)</f>
        <v>0</v>
      </c>
      <c r="J242" s="106">
        <f>SUM(J243:J244)</f>
        <v>0</v>
      </c>
      <c r="K242" s="105">
        <f>SUM(K243:K244)</f>
        <v>0</v>
      </c>
      <c r="L242" s="105">
        <f>SUM(L243:L244)</f>
        <v>0</v>
      </c>
    </row>
    <row r="243" spans="1:12" ht="27" hidden="1" customHeight="1" collapsed="1">
      <c r="A243" s="103">
        <v>3</v>
      </c>
      <c r="B243" s="122">
        <v>2</v>
      </c>
      <c r="C243" s="128">
        <v>1</v>
      </c>
      <c r="D243" s="128">
        <v>2</v>
      </c>
      <c r="E243" s="128">
        <v>1</v>
      </c>
      <c r="F243" s="121">
        <v>1</v>
      </c>
      <c r="G243" s="117" t="s">
        <v>161</v>
      </c>
      <c r="H243" s="83">
        <v>213</v>
      </c>
      <c r="I243" s="92">
        <v>0</v>
      </c>
      <c r="J243" s="92">
        <v>0</v>
      </c>
      <c r="K243" s="92">
        <v>0</v>
      </c>
      <c r="L243" s="92">
        <v>0</v>
      </c>
    </row>
    <row r="244" spans="1:12" ht="25.5" hidden="1" customHeight="1" collapsed="1">
      <c r="A244" s="96">
        <v>3</v>
      </c>
      <c r="B244" s="95">
        <v>2</v>
      </c>
      <c r="C244" s="95">
        <v>1</v>
      </c>
      <c r="D244" s="95">
        <v>2</v>
      </c>
      <c r="E244" s="95">
        <v>1</v>
      </c>
      <c r="F244" s="94">
        <v>2</v>
      </c>
      <c r="G244" s="93" t="s">
        <v>160</v>
      </c>
      <c r="H244" s="83">
        <v>214</v>
      </c>
      <c r="I244" s="92">
        <v>0</v>
      </c>
      <c r="J244" s="92">
        <v>0</v>
      </c>
      <c r="K244" s="92">
        <v>0</v>
      </c>
      <c r="L244" s="92">
        <v>0</v>
      </c>
    </row>
    <row r="245" spans="1:12" ht="26.25" hidden="1" customHeight="1" collapsed="1">
      <c r="A245" s="113">
        <v>3</v>
      </c>
      <c r="B245" s="112">
        <v>2</v>
      </c>
      <c r="C245" s="112">
        <v>1</v>
      </c>
      <c r="D245" s="112">
        <v>3</v>
      </c>
      <c r="E245" s="112"/>
      <c r="F245" s="111"/>
      <c r="G245" s="138" t="s">
        <v>159</v>
      </c>
      <c r="H245" s="83">
        <v>215</v>
      </c>
      <c r="I245" s="110">
        <f>I246</f>
        <v>0</v>
      </c>
      <c r="J245" s="109">
        <f>J246</f>
        <v>0</v>
      </c>
      <c r="K245" s="108">
        <f>K246</f>
        <v>0</v>
      </c>
      <c r="L245" s="108">
        <f>L246</f>
        <v>0</v>
      </c>
    </row>
    <row r="246" spans="1:12" ht="29.25" hidden="1" customHeight="1" collapsed="1">
      <c r="A246" s="96">
        <v>3</v>
      </c>
      <c r="B246" s="95">
        <v>2</v>
      </c>
      <c r="C246" s="95">
        <v>1</v>
      </c>
      <c r="D246" s="95">
        <v>3</v>
      </c>
      <c r="E246" s="95">
        <v>1</v>
      </c>
      <c r="F246" s="94"/>
      <c r="G246" s="138" t="s">
        <v>159</v>
      </c>
      <c r="H246" s="83">
        <v>216</v>
      </c>
      <c r="I246" s="100">
        <f>I247+I248</f>
        <v>0</v>
      </c>
      <c r="J246" s="100">
        <f>J247+J248</f>
        <v>0</v>
      </c>
      <c r="K246" s="100">
        <f>K247+K248</f>
        <v>0</v>
      </c>
      <c r="L246" s="100">
        <f>L247+L248</f>
        <v>0</v>
      </c>
    </row>
    <row r="247" spans="1:12" ht="30" hidden="1" customHeight="1" collapsed="1">
      <c r="A247" s="96">
        <v>3</v>
      </c>
      <c r="B247" s="95">
        <v>2</v>
      </c>
      <c r="C247" s="95">
        <v>1</v>
      </c>
      <c r="D247" s="95">
        <v>3</v>
      </c>
      <c r="E247" s="95">
        <v>1</v>
      </c>
      <c r="F247" s="94">
        <v>1</v>
      </c>
      <c r="G247" s="93" t="s">
        <v>158</v>
      </c>
      <c r="H247" s="83">
        <v>217</v>
      </c>
      <c r="I247" s="92">
        <v>0</v>
      </c>
      <c r="J247" s="92">
        <v>0</v>
      </c>
      <c r="K247" s="92">
        <v>0</v>
      </c>
      <c r="L247" s="92">
        <v>0</v>
      </c>
    </row>
    <row r="248" spans="1:12" ht="27.75" hidden="1" customHeight="1" collapsed="1">
      <c r="A248" s="96">
        <v>3</v>
      </c>
      <c r="B248" s="95">
        <v>2</v>
      </c>
      <c r="C248" s="95">
        <v>1</v>
      </c>
      <c r="D248" s="95">
        <v>3</v>
      </c>
      <c r="E248" s="95">
        <v>1</v>
      </c>
      <c r="F248" s="94">
        <v>2</v>
      </c>
      <c r="G248" s="93" t="s">
        <v>157</v>
      </c>
      <c r="H248" s="83">
        <v>218</v>
      </c>
      <c r="I248" s="99">
        <v>0</v>
      </c>
      <c r="J248" s="139">
        <v>0</v>
      </c>
      <c r="K248" s="99">
        <v>0</v>
      </c>
      <c r="L248" s="99">
        <v>0</v>
      </c>
    </row>
    <row r="249" spans="1:12" ht="12" hidden="1" customHeight="1" collapsed="1">
      <c r="A249" s="96">
        <v>3</v>
      </c>
      <c r="B249" s="95">
        <v>2</v>
      </c>
      <c r="C249" s="95">
        <v>1</v>
      </c>
      <c r="D249" s="95">
        <v>4</v>
      </c>
      <c r="E249" s="95"/>
      <c r="F249" s="94"/>
      <c r="G249" s="93" t="s">
        <v>156</v>
      </c>
      <c r="H249" s="83">
        <v>219</v>
      </c>
      <c r="I249" s="100">
        <f>I250</f>
        <v>0</v>
      </c>
      <c r="J249" s="105">
        <f>J250</f>
        <v>0</v>
      </c>
      <c r="K249" s="100">
        <f>K250</f>
        <v>0</v>
      </c>
      <c r="L249" s="105">
        <f>L250</f>
        <v>0</v>
      </c>
    </row>
    <row r="250" spans="1:12" ht="14.25" hidden="1" customHeight="1" collapsed="1">
      <c r="A250" s="113">
        <v>3</v>
      </c>
      <c r="B250" s="112">
        <v>2</v>
      </c>
      <c r="C250" s="112">
        <v>1</v>
      </c>
      <c r="D250" s="112">
        <v>4</v>
      </c>
      <c r="E250" s="112">
        <v>1</v>
      </c>
      <c r="F250" s="111"/>
      <c r="G250" s="138" t="s">
        <v>156</v>
      </c>
      <c r="H250" s="83">
        <v>220</v>
      </c>
      <c r="I250" s="110">
        <f>SUM(I251:I252)</f>
        <v>0</v>
      </c>
      <c r="J250" s="109">
        <f>SUM(J251:J252)</f>
        <v>0</v>
      </c>
      <c r="K250" s="108">
        <f>SUM(K251:K252)</f>
        <v>0</v>
      </c>
      <c r="L250" s="108">
        <f>SUM(L251:L252)</f>
        <v>0</v>
      </c>
    </row>
    <row r="251" spans="1:12" ht="25.5" hidden="1" customHeight="1" collapsed="1">
      <c r="A251" s="96">
        <v>3</v>
      </c>
      <c r="B251" s="95">
        <v>2</v>
      </c>
      <c r="C251" s="95">
        <v>1</v>
      </c>
      <c r="D251" s="95">
        <v>4</v>
      </c>
      <c r="E251" s="95">
        <v>1</v>
      </c>
      <c r="F251" s="94">
        <v>1</v>
      </c>
      <c r="G251" s="93" t="s">
        <v>155</v>
      </c>
      <c r="H251" s="83">
        <v>221</v>
      </c>
      <c r="I251" s="92">
        <v>0</v>
      </c>
      <c r="J251" s="92">
        <v>0</v>
      </c>
      <c r="K251" s="92">
        <v>0</v>
      </c>
      <c r="L251" s="92">
        <v>0</v>
      </c>
    </row>
    <row r="252" spans="1:12" ht="18.75" hidden="1" customHeight="1" collapsed="1">
      <c r="A252" s="96">
        <v>3</v>
      </c>
      <c r="B252" s="95">
        <v>2</v>
      </c>
      <c r="C252" s="95">
        <v>1</v>
      </c>
      <c r="D252" s="95">
        <v>4</v>
      </c>
      <c r="E252" s="95">
        <v>1</v>
      </c>
      <c r="F252" s="94">
        <v>2</v>
      </c>
      <c r="G252" s="93" t="s">
        <v>154</v>
      </c>
      <c r="H252" s="83">
        <v>222</v>
      </c>
      <c r="I252" s="92">
        <v>0</v>
      </c>
      <c r="J252" s="92">
        <v>0</v>
      </c>
      <c r="K252" s="92">
        <v>0</v>
      </c>
      <c r="L252" s="92">
        <v>0</v>
      </c>
    </row>
    <row r="253" spans="1:12" hidden="1" collapsed="1">
      <c r="A253" s="96">
        <v>3</v>
      </c>
      <c r="B253" s="95">
        <v>2</v>
      </c>
      <c r="C253" s="95">
        <v>1</v>
      </c>
      <c r="D253" s="95">
        <v>5</v>
      </c>
      <c r="E253" s="95"/>
      <c r="F253" s="94"/>
      <c r="G253" s="93" t="s">
        <v>153</v>
      </c>
      <c r="H253" s="83">
        <v>223</v>
      </c>
      <c r="I253" s="100">
        <f t="shared" ref="I253:L254" si="25">I254</f>
        <v>0</v>
      </c>
      <c r="J253" s="106">
        <f t="shared" si="25"/>
        <v>0</v>
      </c>
      <c r="K253" s="105">
        <f t="shared" si="25"/>
        <v>0</v>
      </c>
      <c r="L253" s="105">
        <f t="shared" si="25"/>
        <v>0</v>
      </c>
    </row>
    <row r="254" spans="1:12" ht="16.5" hidden="1" customHeight="1" collapsed="1">
      <c r="A254" s="96">
        <v>3</v>
      </c>
      <c r="B254" s="95">
        <v>2</v>
      </c>
      <c r="C254" s="95">
        <v>1</v>
      </c>
      <c r="D254" s="95">
        <v>5</v>
      </c>
      <c r="E254" s="95">
        <v>1</v>
      </c>
      <c r="F254" s="94"/>
      <c r="G254" s="93" t="s">
        <v>153</v>
      </c>
      <c r="H254" s="83">
        <v>224</v>
      </c>
      <c r="I254" s="105">
        <f t="shared" si="25"/>
        <v>0</v>
      </c>
      <c r="J254" s="106">
        <f t="shared" si="25"/>
        <v>0</v>
      </c>
      <c r="K254" s="105">
        <f t="shared" si="25"/>
        <v>0</v>
      </c>
      <c r="L254" s="105">
        <f t="shared" si="25"/>
        <v>0</v>
      </c>
    </row>
    <row r="255" spans="1:12" hidden="1" collapsed="1">
      <c r="A255" s="122">
        <v>3</v>
      </c>
      <c r="B255" s="128">
        <v>2</v>
      </c>
      <c r="C255" s="128">
        <v>1</v>
      </c>
      <c r="D255" s="128">
        <v>5</v>
      </c>
      <c r="E255" s="128">
        <v>1</v>
      </c>
      <c r="F255" s="121">
        <v>1</v>
      </c>
      <c r="G255" s="93" t="s">
        <v>153</v>
      </c>
      <c r="H255" s="83">
        <v>225</v>
      </c>
      <c r="I255" s="99">
        <v>0</v>
      </c>
      <c r="J255" s="99">
        <v>0</v>
      </c>
      <c r="K255" s="99">
        <v>0</v>
      </c>
      <c r="L255" s="99">
        <v>0</v>
      </c>
    </row>
    <row r="256" spans="1:12" hidden="1" collapsed="1">
      <c r="A256" s="96">
        <v>3</v>
      </c>
      <c r="B256" s="95">
        <v>2</v>
      </c>
      <c r="C256" s="95">
        <v>1</v>
      </c>
      <c r="D256" s="95">
        <v>6</v>
      </c>
      <c r="E256" s="95"/>
      <c r="F256" s="94"/>
      <c r="G256" s="93" t="s">
        <v>113</v>
      </c>
      <c r="H256" s="83">
        <v>226</v>
      </c>
      <c r="I256" s="100">
        <f t="shared" ref="I256:L257" si="26">I257</f>
        <v>0</v>
      </c>
      <c r="J256" s="106">
        <f t="shared" si="26"/>
        <v>0</v>
      </c>
      <c r="K256" s="105">
        <f t="shared" si="26"/>
        <v>0</v>
      </c>
      <c r="L256" s="105">
        <f t="shared" si="26"/>
        <v>0</v>
      </c>
    </row>
    <row r="257" spans="1:12" hidden="1" collapsed="1">
      <c r="A257" s="96">
        <v>3</v>
      </c>
      <c r="B257" s="96">
        <v>2</v>
      </c>
      <c r="C257" s="95">
        <v>1</v>
      </c>
      <c r="D257" s="95">
        <v>6</v>
      </c>
      <c r="E257" s="95">
        <v>1</v>
      </c>
      <c r="F257" s="94"/>
      <c r="G257" s="93" t="s">
        <v>113</v>
      </c>
      <c r="H257" s="83">
        <v>227</v>
      </c>
      <c r="I257" s="100">
        <f t="shared" si="26"/>
        <v>0</v>
      </c>
      <c r="J257" s="106">
        <f t="shared" si="26"/>
        <v>0</v>
      </c>
      <c r="K257" s="105">
        <f t="shared" si="26"/>
        <v>0</v>
      </c>
      <c r="L257" s="105">
        <f t="shared" si="26"/>
        <v>0</v>
      </c>
    </row>
    <row r="258" spans="1:12" ht="15.75" hidden="1" customHeight="1" collapsed="1">
      <c r="A258" s="113">
        <v>3</v>
      </c>
      <c r="B258" s="113">
        <v>2</v>
      </c>
      <c r="C258" s="95">
        <v>1</v>
      </c>
      <c r="D258" s="95">
        <v>6</v>
      </c>
      <c r="E258" s="95">
        <v>1</v>
      </c>
      <c r="F258" s="94">
        <v>1</v>
      </c>
      <c r="G258" s="93" t="s">
        <v>113</v>
      </c>
      <c r="H258" s="83">
        <v>228</v>
      </c>
      <c r="I258" s="99">
        <v>0</v>
      </c>
      <c r="J258" s="99">
        <v>0</v>
      </c>
      <c r="K258" s="99">
        <v>0</v>
      </c>
      <c r="L258" s="99">
        <v>0</v>
      </c>
    </row>
    <row r="259" spans="1:12" ht="13.5" hidden="1" customHeight="1" collapsed="1">
      <c r="A259" s="96">
        <v>3</v>
      </c>
      <c r="B259" s="96">
        <v>2</v>
      </c>
      <c r="C259" s="95">
        <v>1</v>
      </c>
      <c r="D259" s="95">
        <v>7</v>
      </c>
      <c r="E259" s="95"/>
      <c r="F259" s="94"/>
      <c r="G259" s="93" t="s">
        <v>141</v>
      </c>
      <c r="H259" s="83">
        <v>229</v>
      </c>
      <c r="I259" s="100">
        <f>I260</f>
        <v>0</v>
      </c>
      <c r="J259" s="106">
        <f>J260</f>
        <v>0</v>
      </c>
      <c r="K259" s="105">
        <f>K260</f>
        <v>0</v>
      </c>
      <c r="L259" s="105">
        <f>L260</f>
        <v>0</v>
      </c>
    </row>
    <row r="260" spans="1:12" hidden="1" collapsed="1">
      <c r="A260" s="96">
        <v>3</v>
      </c>
      <c r="B260" s="95">
        <v>2</v>
      </c>
      <c r="C260" s="95">
        <v>1</v>
      </c>
      <c r="D260" s="95">
        <v>7</v>
      </c>
      <c r="E260" s="95">
        <v>1</v>
      </c>
      <c r="F260" s="94"/>
      <c r="G260" s="93" t="s">
        <v>141</v>
      </c>
      <c r="H260" s="83">
        <v>230</v>
      </c>
      <c r="I260" s="100">
        <f>I261+I262</f>
        <v>0</v>
      </c>
      <c r="J260" s="100">
        <f>J261+J262</f>
        <v>0</v>
      </c>
      <c r="K260" s="100">
        <f>K261+K262</f>
        <v>0</v>
      </c>
      <c r="L260" s="100">
        <f>L261+L262</f>
        <v>0</v>
      </c>
    </row>
    <row r="261" spans="1:12" ht="27" hidden="1" customHeight="1" collapsed="1">
      <c r="A261" s="96">
        <v>3</v>
      </c>
      <c r="B261" s="95">
        <v>2</v>
      </c>
      <c r="C261" s="95">
        <v>1</v>
      </c>
      <c r="D261" s="95">
        <v>7</v>
      </c>
      <c r="E261" s="95">
        <v>1</v>
      </c>
      <c r="F261" s="94">
        <v>1</v>
      </c>
      <c r="G261" s="93" t="s">
        <v>140</v>
      </c>
      <c r="H261" s="83">
        <v>231</v>
      </c>
      <c r="I261" s="129">
        <v>0</v>
      </c>
      <c r="J261" s="92">
        <v>0</v>
      </c>
      <c r="K261" s="92">
        <v>0</v>
      </c>
      <c r="L261" s="92">
        <v>0</v>
      </c>
    </row>
    <row r="262" spans="1:12" ht="24.75" hidden="1" customHeight="1" collapsed="1">
      <c r="A262" s="96">
        <v>3</v>
      </c>
      <c r="B262" s="95">
        <v>2</v>
      </c>
      <c r="C262" s="95">
        <v>1</v>
      </c>
      <c r="D262" s="95">
        <v>7</v>
      </c>
      <c r="E262" s="95">
        <v>1</v>
      </c>
      <c r="F262" s="94">
        <v>2</v>
      </c>
      <c r="G262" s="93" t="s">
        <v>139</v>
      </c>
      <c r="H262" s="83">
        <v>232</v>
      </c>
      <c r="I262" s="92">
        <v>0</v>
      </c>
      <c r="J262" s="92">
        <v>0</v>
      </c>
      <c r="K262" s="92">
        <v>0</v>
      </c>
      <c r="L262" s="92">
        <v>0</v>
      </c>
    </row>
    <row r="263" spans="1:12" ht="38.25" hidden="1" customHeight="1" collapsed="1">
      <c r="A263" s="96">
        <v>3</v>
      </c>
      <c r="B263" s="95">
        <v>2</v>
      </c>
      <c r="C263" s="95">
        <v>2</v>
      </c>
      <c r="D263" s="137"/>
      <c r="E263" s="137"/>
      <c r="F263" s="136"/>
      <c r="G263" s="93" t="s">
        <v>152</v>
      </c>
      <c r="H263" s="83">
        <v>233</v>
      </c>
      <c r="I263" s="100">
        <f>SUM(I264+I273+I277+I281+I285+I288+I291)</f>
        <v>0</v>
      </c>
      <c r="J263" s="106">
        <f>SUM(J264+J273+J277+J281+J285+J288+J291)</f>
        <v>0</v>
      </c>
      <c r="K263" s="105">
        <f>SUM(K264+K273+K277+K281+K285+K288+K291)</f>
        <v>0</v>
      </c>
      <c r="L263" s="105">
        <f>SUM(L264+L273+L277+L281+L285+L288+L291)</f>
        <v>0</v>
      </c>
    </row>
    <row r="264" spans="1:12" hidden="1" collapsed="1">
      <c r="A264" s="96">
        <v>3</v>
      </c>
      <c r="B264" s="95">
        <v>2</v>
      </c>
      <c r="C264" s="95">
        <v>2</v>
      </c>
      <c r="D264" s="95">
        <v>1</v>
      </c>
      <c r="E264" s="95"/>
      <c r="F264" s="94"/>
      <c r="G264" s="93" t="s">
        <v>136</v>
      </c>
      <c r="H264" s="83">
        <v>234</v>
      </c>
      <c r="I264" s="100">
        <f>I265</f>
        <v>0</v>
      </c>
      <c r="J264" s="100">
        <f>J265</f>
        <v>0</v>
      </c>
      <c r="K264" s="100">
        <f>K265</f>
        <v>0</v>
      </c>
      <c r="L264" s="100">
        <f>L265</f>
        <v>0</v>
      </c>
    </row>
    <row r="265" spans="1:12" hidden="1" collapsed="1">
      <c r="A265" s="97">
        <v>3</v>
      </c>
      <c r="B265" s="96">
        <v>2</v>
      </c>
      <c r="C265" s="95">
        <v>2</v>
      </c>
      <c r="D265" s="95">
        <v>1</v>
      </c>
      <c r="E265" s="95">
        <v>1</v>
      </c>
      <c r="F265" s="94"/>
      <c r="G265" s="93" t="s">
        <v>130</v>
      </c>
      <c r="H265" s="83">
        <v>235</v>
      </c>
      <c r="I265" s="100">
        <f>SUM(I266)</f>
        <v>0</v>
      </c>
      <c r="J265" s="100">
        <f>SUM(J266)</f>
        <v>0</v>
      </c>
      <c r="K265" s="100">
        <f>SUM(K266)</f>
        <v>0</v>
      </c>
      <c r="L265" s="100">
        <f>SUM(L266)</f>
        <v>0</v>
      </c>
    </row>
    <row r="266" spans="1:12" hidden="1" collapsed="1">
      <c r="A266" s="97">
        <v>3</v>
      </c>
      <c r="B266" s="96">
        <v>2</v>
      </c>
      <c r="C266" s="95">
        <v>2</v>
      </c>
      <c r="D266" s="95">
        <v>1</v>
      </c>
      <c r="E266" s="95">
        <v>1</v>
      </c>
      <c r="F266" s="94">
        <v>1</v>
      </c>
      <c r="G266" s="93" t="s">
        <v>130</v>
      </c>
      <c r="H266" s="83">
        <v>236</v>
      </c>
      <c r="I266" s="92">
        <v>0</v>
      </c>
      <c r="J266" s="92">
        <v>0</v>
      </c>
      <c r="K266" s="92">
        <v>0</v>
      </c>
      <c r="L266" s="92">
        <v>0</v>
      </c>
    </row>
    <row r="267" spans="1:12" ht="15" hidden="1" customHeight="1" collapsed="1">
      <c r="A267" s="97">
        <v>3</v>
      </c>
      <c r="B267" s="96">
        <v>2</v>
      </c>
      <c r="C267" s="95">
        <v>2</v>
      </c>
      <c r="D267" s="95">
        <v>1</v>
      </c>
      <c r="E267" s="95">
        <v>2</v>
      </c>
      <c r="F267" s="94"/>
      <c r="G267" s="93" t="s">
        <v>129</v>
      </c>
      <c r="H267" s="83">
        <v>237</v>
      </c>
      <c r="I267" s="100">
        <f>SUM(I268:I269)</f>
        <v>0</v>
      </c>
      <c r="J267" s="100">
        <f>SUM(J268:J269)</f>
        <v>0</v>
      </c>
      <c r="K267" s="100">
        <f>SUM(K268:K269)</f>
        <v>0</v>
      </c>
      <c r="L267" s="100">
        <f>SUM(L268:L269)</f>
        <v>0</v>
      </c>
    </row>
    <row r="268" spans="1:12" ht="15" hidden="1" customHeight="1" collapsed="1">
      <c r="A268" s="97">
        <v>3</v>
      </c>
      <c r="B268" s="96">
        <v>2</v>
      </c>
      <c r="C268" s="95">
        <v>2</v>
      </c>
      <c r="D268" s="95">
        <v>1</v>
      </c>
      <c r="E268" s="95">
        <v>2</v>
      </c>
      <c r="F268" s="94">
        <v>1</v>
      </c>
      <c r="G268" s="93" t="s">
        <v>128</v>
      </c>
      <c r="H268" s="83">
        <v>238</v>
      </c>
      <c r="I268" s="92">
        <v>0</v>
      </c>
      <c r="J268" s="129">
        <v>0</v>
      </c>
      <c r="K268" s="92">
        <v>0</v>
      </c>
      <c r="L268" s="92">
        <v>0</v>
      </c>
    </row>
    <row r="269" spans="1:12" ht="15" hidden="1" customHeight="1" collapsed="1">
      <c r="A269" s="97">
        <v>3</v>
      </c>
      <c r="B269" s="96">
        <v>2</v>
      </c>
      <c r="C269" s="95">
        <v>2</v>
      </c>
      <c r="D269" s="95">
        <v>1</v>
      </c>
      <c r="E269" s="95">
        <v>2</v>
      </c>
      <c r="F269" s="94">
        <v>2</v>
      </c>
      <c r="G269" s="93" t="s">
        <v>127</v>
      </c>
      <c r="H269" s="83">
        <v>239</v>
      </c>
      <c r="I269" s="92">
        <v>0</v>
      </c>
      <c r="J269" s="129">
        <v>0</v>
      </c>
      <c r="K269" s="92">
        <v>0</v>
      </c>
      <c r="L269" s="92">
        <v>0</v>
      </c>
    </row>
    <row r="270" spans="1:12" ht="15" hidden="1" customHeight="1" collapsed="1">
      <c r="A270" s="97">
        <v>3</v>
      </c>
      <c r="B270" s="96">
        <v>2</v>
      </c>
      <c r="C270" s="95">
        <v>2</v>
      </c>
      <c r="D270" s="95">
        <v>1</v>
      </c>
      <c r="E270" s="95">
        <v>3</v>
      </c>
      <c r="F270" s="94"/>
      <c r="G270" s="93" t="s">
        <v>126</v>
      </c>
      <c r="H270" s="83">
        <v>240</v>
      </c>
      <c r="I270" s="100">
        <f>SUM(I271:I272)</f>
        <v>0</v>
      </c>
      <c r="J270" s="100">
        <f>SUM(J271:J272)</f>
        <v>0</v>
      </c>
      <c r="K270" s="100">
        <f>SUM(K271:K272)</f>
        <v>0</v>
      </c>
      <c r="L270" s="100">
        <f>SUM(L271:L272)</f>
        <v>0</v>
      </c>
    </row>
    <row r="271" spans="1:12" ht="15" hidden="1" customHeight="1" collapsed="1">
      <c r="A271" s="97">
        <v>3</v>
      </c>
      <c r="B271" s="96">
        <v>2</v>
      </c>
      <c r="C271" s="95">
        <v>2</v>
      </c>
      <c r="D271" s="95">
        <v>1</v>
      </c>
      <c r="E271" s="95">
        <v>3</v>
      </c>
      <c r="F271" s="94">
        <v>1</v>
      </c>
      <c r="G271" s="93" t="s">
        <v>125</v>
      </c>
      <c r="H271" s="83">
        <v>241</v>
      </c>
      <c r="I271" s="92">
        <v>0</v>
      </c>
      <c r="J271" s="129">
        <v>0</v>
      </c>
      <c r="K271" s="92">
        <v>0</v>
      </c>
      <c r="L271" s="92">
        <v>0</v>
      </c>
    </row>
    <row r="272" spans="1:12" ht="15" hidden="1" customHeight="1" collapsed="1">
      <c r="A272" s="97">
        <v>3</v>
      </c>
      <c r="B272" s="96">
        <v>2</v>
      </c>
      <c r="C272" s="95">
        <v>2</v>
      </c>
      <c r="D272" s="95">
        <v>1</v>
      </c>
      <c r="E272" s="95">
        <v>3</v>
      </c>
      <c r="F272" s="94">
        <v>2</v>
      </c>
      <c r="G272" s="93" t="s">
        <v>124</v>
      </c>
      <c r="H272" s="83">
        <v>242</v>
      </c>
      <c r="I272" s="92">
        <v>0</v>
      </c>
      <c r="J272" s="129">
        <v>0</v>
      </c>
      <c r="K272" s="92">
        <v>0</v>
      </c>
      <c r="L272" s="92">
        <v>0</v>
      </c>
    </row>
    <row r="273" spans="1:12" ht="25.5" hidden="1" customHeight="1" collapsed="1">
      <c r="A273" s="97">
        <v>3</v>
      </c>
      <c r="B273" s="96">
        <v>2</v>
      </c>
      <c r="C273" s="95">
        <v>2</v>
      </c>
      <c r="D273" s="95">
        <v>2</v>
      </c>
      <c r="E273" s="95"/>
      <c r="F273" s="94"/>
      <c r="G273" s="93" t="s">
        <v>151</v>
      </c>
      <c r="H273" s="83">
        <v>243</v>
      </c>
      <c r="I273" s="100">
        <f>I274</f>
        <v>0</v>
      </c>
      <c r="J273" s="105">
        <f>J274</f>
        <v>0</v>
      </c>
      <c r="K273" s="100">
        <f>K274</f>
        <v>0</v>
      </c>
      <c r="L273" s="105">
        <f>L274</f>
        <v>0</v>
      </c>
    </row>
    <row r="274" spans="1:12" ht="20.25" hidden="1" customHeight="1" collapsed="1">
      <c r="A274" s="96">
        <v>3</v>
      </c>
      <c r="B274" s="95">
        <v>2</v>
      </c>
      <c r="C274" s="112">
        <v>2</v>
      </c>
      <c r="D274" s="112">
        <v>2</v>
      </c>
      <c r="E274" s="112">
        <v>1</v>
      </c>
      <c r="F274" s="111"/>
      <c r="G274" s="93" t="s">
        <v>151</v>
      </c>
      <c r="H274" s="83">
        <v>244</v>
      </c>
      <c r="I274" s="110">
        <f>SUM(I275:I276)</f>
        <v>0</v>
      </c>
      <c r="J274" s="109">
        <f>SUM(J275:J276)</f>
        <v>0</v>
      </c>
      <c r="K274" s="108">
        <f>SUM(K275:K276)</f>
        <v>0</v>
      </c>
      <c r="L274" s="108">
        <f>SUM(L275:L276)</f>
        <v>0</v>
      </c>
    </row>
    <row r="275" spans="1:12" ht="25.5" hidden="1" customHeight="1" collapsed="1">
      <c r="A275" s="96">
        <v>3</v>
      </c>
      <c r="B275" s="95">
        <v>2</v>
      </c>
      <c r="C275" s="95">
        <v>2</v>
      </c>
      <c r="D275" s="95">
        <v>2</v>
      </c>
      <c r="E275" s="95">
        <v>1</v>
      </c>
      <c r="F275" s="94">
        <v>1</v>
      </c>
      <c r="G275" s="93" t="s">
        <v>150</v>
      </c>
      <c r="H275" s="83">
        <v>245</v>
      </c>
      <c r="I275" s="92">
        <v>0</v>
      </c>
      <c r="J275" s="92">
        <v>0</v>
      </c>
      <c r="K275" s="92">
        <v>0</v>
      </c>
      <c r="L275" s="92">
        <v>0</v>
      </c>
    </row>
    <row r="276" spans="1:12" ht="25.5" hidden="1" customHeight="1" collapsed="1">
      <c r="A276" s="96">
        <v>3</v>
      </c>
      <c r="B276" s="95">
        <v>2</v>
      </c>
      <c r="C276" s="95">
        <v>2</v>
      </c>
      <c r="D276" s="95">
        <v>2</v>
      </c>
      <c r="E276" s="95">
        <v>1</v>
      </c>
      <c r="F276" s="94">
        <v>2</v>
      </c>
      <c r="G276" s="97" t="s">
        <v>149</v>
      </c>
      <c r="H276" s="83">
        <v>246</v>
      </c>
      <c r="I276" s="92">
        <v>0</v>
      </c>
      <c r="J276" s="92">
        <v>0</v>
      </c>
      <c r="K276" s="92">
        <v>0</v>
      </c>
      <c r="L276" s="92">
        <v>0</v>
      </c>
    </row>
    <row r="277" spans="1:12" ht="25.5" hidden="1" customHeight="1" collapsed="1">
      <c r="A277" s="96">
        <v>3</v>
      </c>
      <c r="B277" s="95">
        <v>2</v>
      </c>
      <c r="C277" s="95">
        <v>2</v>
      </c>
      <c r="D277" s="95">
        <v>3</v>
      </c>
      <c r="E277" s="95"/>
      <c r="F277" s="94"/>
      <c r="G277" s="93" t="s">
        <v>148</v>
      </c>
      <c r="H277" s="83">
        <v>247</v>
      </c>
      <c r="I277" s="100">
        <f>I278</f>
        <v>0</v>
      </c>
      <c r="J277" s="106">
        <f>J278</f>
        <v>0</v>
      </c>
      <c r="K277" s="105">
        <f>K278</f>
        <v>0</v>
      </c>
      <c r="L277" s="105">
        <f>L278</f>
        <v>0</v>
      </c>
    </row>
    <row r="278" spans="1:12" ht="30" hidden="1" customHeight="1" collapsed="1">
      <c r="A278" s="113">
        <v>3</v>
      </c>
      <c r="B278" s="95">
        <v>2</v>
      </c>
      <c r="C278" s="95">
        <v>2</v>
      </c>
      <c r="D278" s="95">
        <v>3</v>
      </c>
      <c r="E278" s="95">
        <v>1</v>
      </c>
      <c r="F278" s="94"/>
      <c r="G278" s="93" t="s">
        <v>148</v>
      </c>
      <c r="H278" s="83">
        <v>248</v>
      </c>
      <c r="I278" s="100">
        <f>I279+I280</f>
        <v>0</v>
      </c>
      <c r="J278" s="100">
        <f>J279+J280</f>
        <v>0</v>
      </c>
      <c r="K278" s="100">
        <f>K279+K280</f>
        <v>0</v>
      </c>
      <c r="L278" s="100">
        <f>L279+L280</f>
        <v>0</v>
      </c>
    </row>
    <row r="279" spans="1:12" ht="31.5" hidden="1" customHeight="1" collapsed="1">
      <c r="A279" s="113">
        <v>3</v>
      </c>
      <c r="B279" s="95">
        <v>2</v>
      </c>
      <c r="C279" s="95">
        <v>2</v>
      </c>
      <c r="D279" s="95">
        <v>3</v>
      </c>
      <c r="E279" s="95">
        <v>1</v>
      </c>
      <c r="F279" s="94">
        <v>1</v>
      </c>
      <c r="G279" s="93" t="s">
        <v>147</v>
      </c>
      <c r="H279" s="83">
        <v>249</v>
      </c>
      <c r="I279" s="92">
        <v>0</v>
      </c>
      <c r="J279" s="92">
        <v>0</v>
      </c>
      <c r="K279" s="92">
        <v>0</v>
      </c>
      <c r="L279" s="92">
        <v>0</v>
      </c>
    </row>
    <row r="280" spans="1:12" ht="25.5" hidden="1" customHeight="1" collapsed="1">
      <c r="A280" s="113">
        <v>3</v>
      </c>
      <c r="B280" s="95">
        <v>2</v>
      </c>
      <c r="C280" s="95">
        <v>2</v>
      </c>
      <c r="D280" s="95">
        <v>3</v>
      </c>
      <c r="E280" s="95">
        <v>1</v>
      </c>
      <c r="F280" s="94">
        <v>2</v>
      </c>
      <c r="G280" s="93" t="s">
        <v>146</v>
      </c>
      <c r="H280" s="83">
        <v>250</v>
      </c>
      <c r="I280" s="92">
        <v>0</v>
      </c>
      <c r="J280" s="92">
        <v>0</v>
      </c>
      <c r="K280" s="92">
        <v>0</v>
      </c>
      <c r="L280" s="92">
        <v>0</v>
      </c>
    </row>
    <row r="281" spans="1:12" ht="22.5" hidden="1" customHeight="1" collapsed="1">
      <c r="A281" s="96">
        <v>3</v>
      </c>
      <c r="B281" s="95">
        <v>2</v>
      </c>
      <c r="C281" s="95">
        <v>2</v>
      </c>
      <c r="D281" s="95">
        <v>4</v>
      </c>
      <c r="E281" s="95"/>
      <c r="F281" s="94"/>
      <c r="G281" s="93" t="s">
        <v>145</v>
      </c>
      <c r="H281" s="83">
        <v>251</v>
      </c>
      <c r="I281" s="100">
        <f>I282</f>
        <v>0</v>
      </c>
      <c r="J281" s="106">
        <f>J282</f>
        <v>0</v>
      </c>
      <c r="K281" s="105">
        <f>K282</f>
        <v>0</v>
      </c>
      <c r="L281" s="105">
        <f>L282</f>
        <v>0</v>
      </c>
    </row>
    <row r="282" spans="1:12" hidden="1" collapsed="1">
      <c r="A282" s="96">
        <v>3</v>
      </c>
      <c r="B282" s="95">
        <v>2</v>
      </c>
      <c r="C282" s="95">
        <v>2</v>
      </c>
      <c r="D282" s="95">
        <v>4</v>
      </c>
      <c r="E282" s="95">
        <v>1</v>
      </c>
      <c r="F282" s="94"/>
      <c r="G282" s="93" t="s">
        <v>145</v>
      </c>
      <c r="H282" s="83">
        <v>252</v>
      </c>
      <c r="I282" s="100">
        <f>SUM(I283:I284)</f>
        <v>0</v>
      </c>
      <c r="J282" s="106">
        <f>SUM(J283:J284)</f>
        <v>0</v>
      </c>
      <c r="K282" s="105">
        <f>SUM(K283:K284)</f>
        <v>0</v>
      </c>
      <c r="L282" s="105">
        <f>SUM(L283:L284)</f>
        <v>0</v>
      </c>
    </row>
    <row r="283" spans="1:12" ht="30.75" hidden="1" customHeight="1" collapsed="1">
      <c r="A283" s="96">
        <v>3</v>
      </c>
      <c r="B283" s="95">
        <v>2</v>
      </c>
      <c r="C283" s="95">
        <v>2</v>
      </c>
      <c r="D283" s="95">
        <v>4</v>
      </c>
      <c r="E283" s="95">
        <v>1</v>
      </c>
      <c r="F283" s="94">
        <v>1</v>
      </c>
      <c r="G283" s="93" t="s">
        <v>144</v>
      </c>
      <c r="H283" s="83">
        <v>253</v>
      </c>
      <c r="I283" s="92">
        <v>0</v>
      </c>
      <c r="J283" s="92">
        <v>0</v>
      </c>
      <c r="K283" s="92">
        <v>0</v>
      </c>
      <c r="L283" s="92">
        <v>0</v>
      </c>
    </row>
    <row r="284" spans="1:12" ht="27.75" hidden="1" customHeight="1" collapsed="1">
      <c r="A284" s="113">
        <v>3</v>
      </c>
      <c r="B284" s="112">
        <v>2</v>
      </c>
      <c r="C284" s="112">
        <v>2</v>
      </c>
      <c r="D284" s="112">
        <v>4</v>
      </c>
      <c r="E284" s="112">
        <v>1</v>
      </c>
      <c r="F284" s="111">
        <v>2</v>
      </c>
      <c r="G284" s="97" t="s">
        <v>143</v>
      </c>
      <c r="H284" s="83">
        <v>254</v>
      </c>
      <c r="I284" s="92">
        <v>0</v>
      </c>
      <c r="J284" s="92">
        <v>0</v>
      </c>
      <c r="K284" s="92">
        <v>0</v>
      </c>
      <c r="L284" s="92">
        <v>0</v>
      </c>
    </row>
    <row r="285" spans="1:12" ht="14.25" hidden="1" customHeight="1" collapsed="1">
      <c r="A285" s="96">
        <v>3</v>
      </c>
      <c r="B285" s="95">
        <v>2</v>
      </c>
      <c r="C285" s="95">
        <v>2</v>
      </c>
      <c r="D285" s="95">
        <v>5</v>
      </c>
      <c r="E285" s="95"/>
      <c r="F285" s="94"/>
      <c r="G285" s="93" t="s">
        <v>142</v>
      </c>
      <c r="H285" s="83">
        <v>255</v>
      </c>
      <c r="I285" s="100">
        <f t="shared" ref="I285:L286" si="27">I286</f>
        <v>0</v>
      </c>
      <c r="J285" s="106">
        <f t="shared" si="27"/>
        <v>0</v>
      </c>
      <c r="K285" s="105">
        <f t="shared" si="27"/>
        <v>0</v>
      </c>
      <c r="L285" s="105">
        <f t="shared" si="27"/>
        <v>0</v>
      </c>
    </row>
    <row r="286" spans="1:12" ht="15.75" hidden="1" customHeight="1" collapsed="1">
      <c r="A286" s="96">
        <v>3</v>
      </c>
      <c r="B286" s="95">
        <v>2</v>
      </c>
      <c r="C286" s="95">
        <v>2</v>
      </c>
      <c r="D286" s="95">
        <v>5</v>
      </c>
      <c r="E286" s="95">
        <v>1</v>
      </c>
      <c r="F286" s="94"/>
      <c r="G286" s="93" t="s">
        <v>142</v>
      </c>
      <c r="H286" s="83">
        <v>256</v>
      </c>
      <c r="I286" s="100">
        <f t="shared" si="27"/>
        <v>0</v>
      </c>
      <c r="J286" s="106">
        <f t="shared" si="27"/>
        <v>0</v>
      </c>
      <c r="K286" s="105">
        <f t="shared" si="27"/>
        <v>0</v>
      </c>
      <c r="L286" s="105">
        <f t="shared" si="27"/>
        <v>0</v>
      </c>
    </row>
    <row r="287" spans="1:12" ht="15.75" hidden="1" customHeight="1" collapsed="1">
      <c r="A287" s="96">
        <v>3</v>
      </c>
      <c r="B287" s="95">
        <v>2</v>
      </c>
      <c r="C287" s="95">
        <v>2</v>
      </c>
      <c r="D287" s="95">
        <v>5</v>
      </c>
      <c r="E287" s="95">
        <v>1</v>
      </c>
      <c r="F287" s="94">
        <v>1</v>
      </c>
      <c r="G287" s="93" t="s">
        <v>142</v>
      </c>
      <c r="H287" s="83">
        <v>257</v>
      </c>
      <c r="I287" s="92">
        <v>0</v>
      </c>
      <c r="J287" s="92">
        <v>0</v>
      </c>
      <c r="K287" s="92">
        <v>0</v>
      </c>
      <c r="L287" s="92">
        <v>0</v>
      </c>
    </row>
    <row r="288" spans="1:12" ht="14.25" hidden="1" customHeight="1" collapsed="1">
      <c r="A288" s="96">
        <v>3</v>
      </c>
      <c r="B288" s="95">
        <v>2</v>
      </c>
      <c r="C288" s="95">
        <v>2</v>
      </c>
      <c r="D288" s="95">
        <v>6</v>
      </c>
      <c r="E288" s="95"/>
      <c r="F288" s="94"/>
      <c r="G288" s="93" t="s">
        <v>113</v>
      </c>
      <c r="H288" s="83">
        <v>258</v>
      </c>
      <c r="I288" s="100">
        <f t="shared" ref="I288:L289" si="28">I289</f>
        <v>0</v>
      </c>
      <c r="J288" s="126">
        <f t="shared" si="28"/>
        <v>0</v>
      </c>
      <c r="K288" s="105">
        <f t="shared" si="28"/>
        <v>0</v>
      </c>
      <c r="L288" s="105">
        <f t="shared" si="28"/>
        <v>0</v>
      </c>
    </row>
    <row r="289" spans="1:12" ht="15" hidden="1" customHeight="1" collapsed="1">
      <c r="A289" s="96">
        <v>3</v>
      </c>
      <c r="B289" s="95">
        <v>2</v>
      </c>
      <c r="C289" s="95">
        <v>2</v>
      </c>
      <c r="D289" s="95">
        <v>6</v>
      </c>
      <c r="E289" s="95">
        <v>1</v>
      </c>
      <c r="F289" s="94"/>
      <c r="G289" s="93" t="s">
        <v>113</v>
      </c>
      <c r="H289" s="83">
        <v>259</v>
      </c>
      <c r="I289" s="100">
        <f t="shared" si="28"/>
        <v>0</v>
      </c>
      <c r="J289" s="126">
        <f t="shared" si="28"/>
        <v>0</v>
      </c>
      <c r="K289" s="105">
        <f t="shared" si="28"/>
        <v>0</v>
      </c>
      <c r="L289" s="105">
        <f t="shared" si="28"/>
        <v>0</v>
      </c>
    </row>
    <row r="290" spans="1:12" ht="15" hidden="1" customHeight="1" collapsed="1">
      <c r="A290" s="96">
        <v>3</v>
      </c>
      <c r="B290" s="128">
        <v>2</v>
      </c>
      <c r="C290" s="128">
        <v>2</v>
      </c>
      <c r="D290" s="95">
        <v>6</v>
      </c>
      <c r="E290" s="128">
        <v>1</v>
      </c>
      <c r="F290" s="121">
        <v>1</v>
      </c>
      <c r="G290" s="117" t="s">
        <v>113</v>
      </c>
      <c r="H290" s="83">
        <v>260</v>
      </c>
      <c r="I290" s="92">
        <v>0</v>
      </c>
      <c r="J290" s="92">
        <v>0</v>
      </c>
      <c r="K290" s="92">
        <v>0</v>
      </c>
      <c r="L290" s="92">
        <v>0</v>
      </c>
    </row>
    <row r="291" spans="1:12" ht="14.25" hidden="1" customHeight="1" collapsed="1">
      <c r="A291" s="97">
        <v>3</v>
      </c>
      <c r="B291" s="96">
        <v>2</v>
      </c>
      <c r="C291" s="95">
        <v>2</v>
      </c>
      <c r="D291" s="95">
        <v>7</v>
      </c>
      <c r="E291" s="95"/>
      <c r="F291" s="94"/>
      <c r="G291" s="93" t="s">
        <v>141</v>
      </c>
      <c r="H291" s="83">
        <v>261</v>
      </c>
      <c r="I291" s="100">
        <f>I292</f>
        <v>0</v>
      </c>
      <c r="J291" s="126">
        <f>J292</f>
        <v>0</v>
      </c>
      <c r="K291" s="105">
        <f>K292</f>
        <v>0</v>
      </c>
      <c r="L291" s="105">
        <f>L292</f>
        <v>0</v>
      </c>
    </row>
    <row r="292" spans="1:12" ht="15" hidden="1" customHeight="1" collapsed="1">
      <c r="A292" s="97">
        <v>3</v>
      </c>
      <c r="B292" s="96">
        <v>2</v>
      </c>
      <c r="C292" s="95">
        <v>2</v>
      </c>
      <c r="D292" s="95">
        <v>7</v>
      </c>
      <c r="E292" s="95">
        <v>1</v>
      </c>
      <c r="F292" s="94"/>
      <c r="G292" s="93" t="s">
        <v>141</v>
      </c>
      <c r="H292" s="83">
        <v>262</v>
      </c>
      <c r="I292" s="100">
        <f>I293+I294</f>
        <v>0</v>
      </c>
      <c r="J292" s="100">
        <f>J293+J294</f>
        <v>0</v>
      </c>
      <c r="K292" s="100">
        <f>K293+K294</f>
        <v>0</v>
      </c>
      <c r="L292" s="100">
        <f>L293+L294</f>
        <v>0</v>
      </c>
    </row>
    <row r="293" spans="1:12" ht="27.75" hidden="1" customHeight="1" collapsed="1">
      <c r="A293" s="97">
        <v>3</v>
      </c>
      <c r="B293" s="96">
        <v>2</v>
      </c>
      <c r="C293" s="96">
        <v>2</v>
      </c>
      <c r="D293" s="95">
        <v>7</v>
      </c>
      <c r="E293" s="95">
        <v>1</v>
      </c>
      <c r="F293" s="94">
        <v>1</v>
      </c>
      <c r="G293" s="93" t="s">
        <v>140</v>
      </c>
      <c r="H293" s="83">
        <v>263</v>
      </c>
      <c r="I293" s="92">
        <v>0</v>
      </c>
      <c r="J293" s="92">
        <v>0</v>
      </c>
      <c r="K293" s="92">
        <v>0</v>
      </c>
      <c r="L293" s="92">
        <v>0</v>
      </c>
    </row>
    <row r="294" spans="1:12" ht="25.5" hidden="1" customHeight="1" collapsed="1">
      <c r="A294" s="97">
        <v>3</v>
      </c>
      <c r="B294" s="96">
        <v>2</v>
      </c>
      <c r="C294" s="96">
        <v>2</v>
      </c>
      <c r="D294" s="95">
        <v>7</v>
      </c>
      <c r="E294" s="95">
        <v>1</v>
      </c>
      <c r="F294" s="94">
        <v>2</v>
      </c>
      <c r="G294" s="93" t="s">
        <v>139</v>
      </c>
      <c r="H294" s="83">
        <v>264</v>
      </c>
      <c r="I294" s="92">
        <v>0</v>
      </c>
      <c r="J294" s="92">
        <v>0</v>
      </c>
      <c r="K294" s="92">
        <v>0</v>
      </c>
      <c r="L294" s="92">
        <v>0</v>
      </c>
    </row>
    <row r="295" spans="1:12" ht="30" hidden="1" customHeight="1" collapsed="1">
      <c r="A295" s="135">
        <v>3</v>
      </c>
      <c r="B295" s="135">
        <v>3</v>
      </c>
      <c r="C295" s="134"/>
      <c r="D295" s="133"/>
      <c r="E295" s="133"/>
      <c r="F295" s="132"/>
      <c r="G295" s="131" t="s">
        <v>138</v>
      </c>
      <c r="H295" s="83">
        <v>265</v>
      </c>
      <c r="I295" s="100">
        <f>SUM(I296+I328)</f>
        <v>0</v>
      </c>
      <c r="J295" s="126">
        <f>SUM(J296+J328)</f>
        <v>0</v>
      </c>
      <c r="K295" s="105">
        <f>SUM(K296+K328)</f>
        <v>0</v>
      </c>
      <c r="L295" s="105">
        <f>SUM(L296+L328)</f>
        <v>0</v>
      </c>
    </row>
    <row r="296" spans="1:12" ht="40.5" hidden="1" customHeight="1" collapsed="1">
      <c r="A296" s="97">
        <v>3</v>
      </c>
      <c r="B296" s="97">
        <v>3</v>
      </c>
      <c r="C296" s="96">
        <v>1</v>
      </c>
      <c r="D296" s="95"/>
      <c r="E296" s="95"/>
      <c r="F296" s="94"/>
      <c r="G296" s="93" t="s">
        <v>137</v>
      </c>
      <c r="H296" s="83">
        <v>266</v>
      </c>
      <c r="I296" s="100">
        <f>SUM(I297+I306+I310+I314+I318+I321+I324)</f>
        <v>0</v>
      </c>
      <c r="J296" s="126">
        <f>SUM(J297+J306+J310+J314+J318+J321+J324)</f>
        <v>0</v>
      </c>
      <c r="K296" s="105">
        <f>SUM(K297+K306+K310+K314+K318+K321+K324)</f>
        <v>0</v>
      </c>
      <c r="L296" s="105">
        <f>SUM(L297+L306+L310+L314+L318+L321+L324)</f>
        <v>0</v>
      </c>
    </row>
    <row r="297" spans="1:12" ht="15" hidden="1" customHeight="1" collapsed="1">
      <c r="A297" s="97">
        <v>3</v>
      </c>
      <c r="B297" s="97">
        <v>3</v>
      </c>
      <c r="C297" s="96">
        <v>1</v>
      </c>
      <c r="D297" s="95">
        <v>1</v>
      </c>
      <c r="E297" s="95"/>
      <c r="F297" s="94"/>
      <c r="G297" s="93" t="s">
        <v>136</v>
      </c>
      <c r="H297" s="83">
        <v>267</v>
      </c>
      <c r="I297" s="100">
        <f>SUM(I298+I300+I303)</f>
        <v>0</v>
      </c>
      <c r="J297" s="100">
        <f>SUM(J298+J300+J303)</f>
        <v>0</v>
      </c>
      <c r="K297" s="100">
        <f>SUM(K298+K300+K303)</f>
        <v>0</v>
      </c>
      <c r="L297" s="100">
        <f>SUM(L298+L300+L303)</f>
        <v>0</v>
      </c>
    </row>
    <row r="298" spans="1:12" ht="12.75" hidden="1" customHeight="1" collapsed="1">
      <c r="A298" s="97">
        <v>3</v>
      </c>
      <c r="B298" s="97">
        <v>3</v>
      </c>
      <c r="C298" s="96">
        <v>1</v>
      </c>
      <c r="D298" s="95">
        <v>1</v>
      </c>
      <c r="E298" s="95">
        <v>1</v>
      </c>
      <c r="F298" s="94"/>
      <c r="G298" s="93" t="s">
        <v>130</v>
      </c>
      <c r="H298" s="83">
        <v>268</v>
      </c>
      <c r="I298" s="100">
        <f>SUM(I299:I299)</f>
        <v>0</v>
      </c>
      <c r="J298" s="126">
        <f>SUM(J299:J299)</f>
        <v>0</v>
      </c>
      <c r="K298" s="105">
        <f>SUM(K299:K299)</f>
        <v>0</v>
      </c>
      <c r="L298" s="105">
        <f>SUM(L299:L299)</f>
        <v>0</v>
      </c>
    </row>
    <row r="299" spans="1:12" ht="15" hidden="1" customHeight="1" collapsed="1">
      <c r="A299" s="97">
        <v>3</v>
      </c>
      <c r="B299" s="97">
        <v>3</v>
      </c>
      <c r="C299" s="96">
        <v>1</v>
      </c>
      <c r="D299" s="95">
        <v>1</v>
      </c>
      <c r="E299" s="95">
        <v>1</v>
      </c>
      <c r="F299" s="94">
        <v>1</v>
      </c>
      <c r="G299" s="93" t="s">
        <v>130</v>
      </c>
      <c r="H299" s="83">
        <v>269</v>
      </c>
      <c r="I299" s="92">
        <v>0</v>
      </c>
      <c r="J299" s="92">
        <v>0</v>
      </c>
      <c r="K299" s="92">
        <v>0</v>
      </c>
      <c r="L299" s="92">
        <v>0</v>
      </c>
    </row>
    <row r="300" spans="1:12" ht="14.25" hidden="1" customHeight="1" collapsed="1">
      <c r="A300" s="97">
        <v>3</v>
      </c>
      <c r="B300" s="97">
        <v>3</v>
      </c>
      <c r="C300" s="96">
        <v>1</v>
      </c>
      <c r="D300" s="95">
        <v>1</v>
      </c>
      <c r="E300" s="95">
        <v>2</v>
      </c>
      <c r="F300" s="94"/>
      <c r="G300" s="93" t="s">
        <v>129</v>
      </c>
      <c r="H300" s="83">
        <v>270</v>
      </c>
      <c r="I300" s="100">
        <f>SUM(I301:I302)</f>
        <v>0</v>
      </c>
      <c r="J300" s="100">
        <f>SUM(J301:J302)</f>
        <v>0</v>
      </c>
      <c r="K300" s="100">
        <f>SUM(K301:K302)</f>
        <v>0</v>
      </c>
      <c r="L300" s="100">
        <f>SUM(L301:L302)</f>
        <v>0</v>
      </c>
    </row>
    <row r="301" spans="1:12" ht="14.25" hidden="1" customHeight="1" collapsed="1">
      <c r="A301" s="97">
        <v>3</v>
      </c>
      <c r="B301" s="97">
        <v>3</v>
      </c>
      <c r="C301" s="96">
        <v>1</v>
      </c>
      <c r="D301" s="95">
        <v>1</v>
      </c>
      <c r="E301" s="95">
        <v>2</v>
      </c>
      <c r="F301" s="94">
        <v>1</v>
      </c>
      <c r="G301" s="93" t="s">
        <v>128</v>
      </c>
      <c r="H301" s="83">
        <v>271</v>
      </c>
      <c r="I301" s="92">
        <v>0</v>
      </c>
      <c r="J301" s="92">
        <v>0</v>
      </c>
      <c r="K301" s="92">
        <v>0</v>
      </c>
      <c r="L301" s="92">
        <v>0</v>
      </c>
    </row>
    <row r="302" spans="1:12" ht="14.25" hidden="1" customHeight="1" collapsed="1">
      <c r="A302" s="97">
        <v>3</v>
      </c>
      <c r="B302" s="97">
        <v>3</v>
      </c>
      <c r="C302" s="96">
        <v>1</v>
      </c>
      <c r="D302" s="95">
        <v>1</v>
      </c>
      <c r="E302" s="95">
        <v>2</v>
      </c>
      <c r="F302" s="94">
        <v>2</v>
      </c>
      <c r="G302" s="93" t="s">
        <v>127</v>
      </c>
      <c r="H302" s="83">
        <v>272</v>
      </c>
      <c r="I302" s="92">
        <v>0</v>
      </c>
      <c r="J302" s="92">
        <v>0</v>
      </c>
      <c r="K302" s="92">
        <v>0</v>
      </c>
      <c r="L302" s="92">
        <v>0</v>
      </c>
    </row>
    <row r="303" spans="1:12" ht="14.25" hidden="1" customHeight="1" collapsed="1">
      <c r="A303" s="97">
        <v>3</v>
      </c>
      <c r="B303" s="97">
        <v>3</v>
      </c>
      <c r="C303" s="96">
        <v>1</v>
      </c>
      <c r="D303" s="95">
        <v>1</v>
      </c>
      <c r="E303" s="95">
        <v>3</v>
      </c>
      <c r="F303" s="94"/>
      <c r="G303" s="93" t="s">
        <v>126</v>
      </c>
      <c r="H303" s="83">
        <v>273</v>
      </c>
      <c r="I303" s="100">
        <f>SUM(I304:I305)</f>
        <v>0</v>
      </c>
      <c r="J303" s="100">
        <f>SUM(J304:J305)</f>
        <v>0</v>
      </c>
      <c r="K303" s="100">
        <f>SUM(K304:K305)</f>
        <v>0</v>
      </c>
      <c r="L303" s="100">
        <f>SUM(L304:L305)</f>
        <v>0</v>
      </c>
    </row>
    <row r="304" spans="1:12" ht="14.25" hidden="1" customHeight="1" collapsed="1">
      <c r="A304" s="97">
        <v>3</v>
      </c>
      <c r="B304" s="97">
        <v>3</v>
      </c>
      <c r="C304" s="96">
        <v>1</v>
      </c>
      <c r="D304" s="95">
        <v>1</v>
      </c>
      <c r="E304" s="95">
        <v>3</v>
      </c>
      <c r="F304" s="94">
        <v>1</v>
      </c>
      <c r="G304" s="93" t="s">
        <v>135</v>
      </c>
      <c r="H304" s="83">
        <v>274</v>
      </c>
      <c r="I304" s="92">
        <v>0</v>
      </c>
      <c r="J304" s="92">
        <v>0</v>
      </c>
      <c r="K304" s="92">
        <v>0</v>
      </c>
      <c r="L304" s="92">
        <v>0</v>
      </c>
    </row>
    <row r="305" spans="1:12" ht="14.25" hidden="1" customHeight="1" collapsed="1">
      <c r="A305" s="97">
        <v>3</v>
      </c>
      <c r="B305" s="97">
        <v>3</v>
      </c>
      <c r="C305" s="96">
        <v>1</v>
      </c>
      <c r="D305" s="95">
        <v>1</v>
      </c>
      <c r="E305" s="95">
        <v>3</v>
      </c>
      <c r="F305" s="94">
        <v>2</v>
      </c>
      <c r="G305" s="93" t="s">
        <v>124</v>
      </c>
      <c r="H305" s="83">
        <v>275</v>
      </c>
      <c r="I305" s="92">
        <v>0</v>
      </c>
      <c r="J305" s="92">
        <v>0</v>
      </c>
      <c r="K305" s="92">
        <v>0</v>
      </c>
      <c r="L305" s="92">
        <v>0</v>
      </c>
    </row>
    <row r="306" spans="1:12" hidden="1" collapsed="1">
      <c r="A306" s="114">
        <v>3</v>
      </c>
      <c r="B306" s="113">
        <v>3</v>
      </c>
      <c r="C306" s="96">
        <v>1</v>
      </c>
      <c r="D306" s="95">
        <v>2</v>
      </c>
      <c r="E306" s="95"/>
      <c r="F306" s="94"/>
      <c r="G306" s="93" t="s">
        <v>123</v>
      </c>
      <c r="H306" s="83">
        <v>276</v>
      </c>
      <c r="I306" s="100">
        <f>I307</f>
        <v>0</v>
      </c>
      <c r="J306" s="126">
        <f>J307</f>
        <v>0</v>
      </c>
      <c r="K306" s="105">
        <f>K307</f>
        <v>0</v>
      </c>
      <c r="L306" s="105">
        <f>L307</f>
        <v>0</v>
      </c>
    </row>
    <row r="307" spans="1:12" ht="15" hidden="1" customHeight="1" collapsed="1">
      <c r="A307" s="114">
        <v>3</v>
      </c>
      <c r="B307" s="114">
        <v>3</v>
      </c>
      <c r="C307" s="113">
        <v>1</v>
      </c>
      <c r="D307" s="112">
        <v>2</v>
      </c>
      <c r="E307" s="112">
        <v>1</v>
      </c>
      <c r="F307" s="111"/>
      <c r="G307" s="93" t="s">
        <v>123</v>
      </c>
      <c r="H307" s="83">
        <v>277</v>
      </c>
      <c r="I307" s="110">
        <f>SUM(I308:I309)</f>
        <v>0</v>
      </c>
      <c r="J307" s="127">
        <f>SUM(J308:J309)</f>
        <v>0</v>
      </c>
      <c r="K307" s="108">
        <f>SUM(K308:K309)</f>
        <v>0</v>
      </c>
      <c r="L307" s="108">
        <f>SUM(L308:L309)</f>
        <v>0</v>
      </c>
    </row>
    <row r="308" spans="1:12" ht="15" hidden="1" customHeight="1" collapsed="1">
      <c r="A308" s="97">
        <v>3</v>
      </c>
      <c r="B308" s="97">
        <v>3</v>
      </c>
      <c r="C308" s="96">
        <v>1</v>
      </c>
      <c r="D308" s="95">
        <v>2</v>
      </c>
      <c r="E308" s="95">
        <v>1</v>
      </c>
      <c r="F308" s="94">
        <v>1</v>
      </c>
      <c r="G308" s="93" t="s">
        <v>122</v>
      </c>
      <c r="H308" s="83">
        <v>278</v>
      </c>
      <c r="I308" s="92">
        <v>0</v>
      </c>
      <c r="J308" s="92">
        <v>0</v>
      </c>
      <c r="K308" s="92">
        <v>0</v>
      </c>
      <c r="L308" s="92">
        <v>0</v>
      </c>
    </row>
    <row r="309" spans="1:12" ht="12.75" hidden="1" customHeight="1" collapsed="1">
      <c r="A309" s="104">
        <v>3</v>
      </c>
      <c r="B309" s="130">
        <v>3</v>
      </c>
      <c r="C309" s="122">
        <v>1</v>
      </c>
      <c r="D309" s="128">
        <v>2</v>
      </c>
      <c r="E309" s="128">
        <v>1</v>
      </c>
      <c r="F309" s="121">
        <v>2</v>
      </c>
      <c r="G309" s="117" t="s">
        <v>121</v>
      </c>
      <c r="H309" s="83">
        <v>279</v>
      </c>
      <c r="I309" s="92">
        <v>0</v>
      </c>
      <c r="J309" s="92">
        <v>0</v>
      </c>
      <c r="K309" s="92">
        <v>0</v>
      </c>
      <c r="L309" s="92">
        <v>0</v>
      </c>
    </row>
    <row r="310" spans="1:12" ht="15.75" hidden="1" customHeight="1" collapsed="1">
      <c r="A310" s="96">
        <v>3</v>
      </c>
      <c r="B310" s="93">
        <v>3</v>
      </c>
      <c r="C310" s="96">
        <v>1</v>
      </c>
      <c r="D310" s="95">
        <v>3</v>
      </c>
      <c r="E310" s="95"/>
      <c r="F310" s="94"/>
      <c r="G310" s="93" t="s">
        <v>120</v>
      </c>
      <c r="H310" s="83">
        <v>280</v>
      </c>
      <c r="I310" s="100">
        <f>I311</f>
        <v>0</v>
      </c>
      <c r="J310" s="126">
        <f>J311</f>
        <v>0</v>
      </c>
      <c r="K310" s="105">
        <f>K311</f>
        <v>0</v>
      </c>
      <c r="L310" s="105">
        <f>L311</f>
        <v>0</v>
      </c>
    </row>
    <row r="311" spans="1:12" ht="15.75" hidden="1" customHeight="1" collapsed="1">
      <c r="A311" s="96">
        <v>3</v>
      </c>
      <c r="B311" s="117">
        <v>3</v>
      </c>
      <c r="C311" s="122">
        <v>1</v>
      </c>
      <c r="D311" s="128">
        <v>3</v>
      </c>
      <c r="E311" s="128">
        <v>1</v>
      </c>
      <c r="F311" s="121"/>
      <c r="G311" s="93" t="s">
        <v>120</v>
      </c>
      <c r="H311" s="83">
        <v>281</v>
      </c>
      <c r="I311" s="105">
        <f>I312+I313</f>
        <v>0</v>
      </c>
      <c r="J311" s="105">
        <f>J312+J313</f>
        <v>0</v>
      </c>
      <c r="K311" s="105">
        <f>K312+K313</f>
        <v>0</v>
      </c>
      <c r="L311" s="105">
        <f>L312+L313</f>
        <v>0</v>
      </c>
    </row>
    <row r="312" spans="1:12" ht="27" hidden="1" customHeight="1" collapsed="1">
      <c r="A312" s="96">
        <v>3</v>
      </c>
      <c r="B312" s="93">
        <v>3</v>
      </c>
      <c r="C312" s="96">
        <v>1</v>
      </c>
      <c r="D312" s="95">
        <v>3</v>
      </c>
      <c r="E312" s="95">
        <v>1</v>
      </c>
      <c r="F312" s="94">
        <v>1</v>
      </c>
      <c r="G312" s="93" t="s">
        <v>119</v>
      </c>
      <c r="H312" s="83">
        <v>282</v>
      </c>
      <c r="I312" s="99">
        <v>0</v>
      </c>
      <c r="J312" s="99">
        <v>0</v>
      </c>
      <c r="K312" s="99">
        <v>0</v>
      </c>
      <c r="L312" s="98">
        <v>0</v>
      </c>
    </row>
    <row r="313" spans="1:12" ht="26.25" hidden="1" customHeight="1" collapsed="1">
      <c r="A313" s="96">
        <v>3</v>
      </c>
      <c r="B313" s="93">
        <v>3</v>
      </c>
      <c r="C313" s="96">
        <v>1</v>
      </c>
      <c r="D313" s="95">
        <v>3</v>
      </c>
      <c r="E313" s="95">
        <v>1</v>
      </c>
      <c r="F313" s="94">
        <v>2</v>
      </c>
      <c r="G313" s="93" t="s">
        <v>118</v>
      </c>
      <c r="H313" s="83">
        <v>283</v>
      </c>
      <c r="I313" s="92">
        <v>0</v>
      </c>
      <c r="J313" s="92">
        <v>0</v>
      </c>
      <c r="K313" s="92">
        <v>0</v>
      </c>
      <c r="L313" s="92">
        <v>0</v>
      </c>
    </row>
    <row r="314" spans="1:12" hidden="1" collapsed="1">
      <c r="A314" s="96">
        <v>3</v>
      </c>
      <c r="B314" s="93">
        <v>3</v>
      </c>
      <c r="C314" s="96">
        <v>1</v>
      </c>
      <c r="D314" s="95">
        <v>4</v>
      </c>
      <c r="E314" s="95"/>
      <c r="F314" s="94"/>
      <c r="G314" s="93" t="s">
        <v>117</v>
      </c>
      <c r="H314" s="83">
        <v>284</v>
      </c>
      <c r="I314" s="100">
        <f>I315</f>
        <v>0</v>
      </c>
      <c r="J314" s="126">
        <f>J315</f>
        <v>0</v>
      </c>
      <c r="K314" s="105">
        <f>K315</f>
        <v>0</v>
      </c>
      <c r="L314" s="105">
        <f>L315</f>
        <v>0</v>
      </c>
    </row>
    <row r="315" spans="1:12" ht="15" hidden="1" customHeight="1" collapsed="1">
      <c r="A315" s="97">
        <v>3</v>
      </c>
      <c r="B315" s="96">
        <v>3</v>
      </c>
      <c r="C315" s="95">
        <v>1</v>
      </c>
      <c r="D315" s="95">
        <v>4</v>
      </c>
      <c r="E315" s="95">
        <v>1</v>
      </c>
      <c r="F315" s="94"/>
      <c r="G315" s="93" t="s">
        <v>117</v>
      </c>
      <c r="H315" s="83">
        <v>285</v>
      </c>
      <c r="I315" s="100">
        <f>SUM(I316:I317)</f>
        <v>0</v>
      </c>
      <c r="J315" s="100">
        <f>SUM(J316:J317)</f>
        <v>0</v>
      </c>
      <c r="K315" s="100">
        <f>SUM(K316:K317)</f>
        <v>0</v>
      </c>
      <c r="L315" s="100">
        <f>SUM(L316:L317)</f>
        <v>0</v>
      </c>
    </row>
    <row r="316" spans="1:12" hidden="1" collapsed="1">
      <c r="A316" s="97">
        <v>3</v>
      </c>
      <c r="B316" s="96">
        <v>3</v>
      </c>
      <c r="C316" s="95">
        <v>1</v>
      </c>
      <c r="D316" s="95">
        <v>4</v>
      </c>
      <c r="E316" s="95">
        <v>1</v>
      </c>
      <c r="F316" s="94">
        <v>1</v>
      </c>
      <c r="G316" s="93" t="s">
        <v>116</v>
      </c>
      <c r="H316" s="83">
        <v>286</v>
      </c>
      <c r="I316" s="129">
        <v>0</v>
      </c>
      <c r="J316" s="92">
        <v>0</v>
      </c>
      <c r="K316" s="92">
        <v>0</v>
      </c>
      <c r="L316" s="129">
        <v>0</v>
      </c>
    </row>
    <row r="317" spans="1:12" ht="14.25" hidden="1" customHeight="1" collapsed="1">
      <c r="A317" s="96">
        <v>3</v>
      </c>
      <c r="B317" s="95">
        <v>3</v>
      </c>
      <c r="C317" s="95">
        <v>1</v>
      </c>
      <c r="D317" s="95">
        <v>4</v>
      </c>
      <c r="E317" s="95">
        <v>1</v>
      </c>
      <c r="F317" s="94">
        <v>2</v>
      </c>
      <c r="G317" s="93" t="s">
        <v>134</v>
      </c>
      <c r="H317" s="83">
        <v>287</v>
      </c>
      <c r="I317" s="92">
        <v>0</v>
      </c>
      <c r="J317" s="99">
        <v>0</v>
      </c>
      <c r="K317" s="99">
        <v>0</v>
      </c>
      <c r="L317" s="98">
        <v>0</v>
      </c>
    </row>
    <row r="318" spans="1:12" ht="15.75" hidden="1" customHeight="1" collapsed="1">
      <c r="A318" s="96">
        <v>3</v>
      </c>
      <c r="B318" s="95">
        <v>3</v>
      </c>
      <c r="C318" s="95">
        <v>1</v>
      </c>
      <c r="D318" s="95">
        <v>5</v>
      </c>
      <c r="E318" s="95"/>
      <c r="F318" s="94"/>
      <c r="G318" s="93" t="s">
        <v>114</v>
      </c>
      <c r="H318" s="83">
        <v>288</v>
      </c>
      <c r="I318" s="108">
        <f t="shared" ref="I318:L319" si="29">I319</f>
        <v>0</v>
      </c>
      <c r="J318" s="126">
        <f t="shared" si="29"/>
        <v>0</v>
      </c>
      <c r="K318" s="105">
        <f t="shared" si="29"/>
        <v>0</v>
      </c>
      <c r="L318" s="105">
        <f t="shared" si="29"/>
        <v>0</v>
      </c>
    </row>
    <row r="319" spans="1:12" ht="14.25" hidden="1" customHeight="1" collapsed="1">
      <c r="A319" s="113">
        <v>3</v>
      </c>
      <c r="B319" s="128">
        <v>3</v>
      </c>
      <c r="C319" s="128">
        <v>1</v>
      </c>
      <c r="D319" s="128">
        <v>5</v>
      </c>
      <c r="E319" s="128">
        <v>1</v>
      </c>
      <c r="F319" s="121"/>
      <c r="G319" s="93" t="s">
        <v>114</v>
      </c>
      <c r="H319" s="83">
        <v>289</v>
      </c>
      <c r="I319" s="105">
        <f t="shared" si="29"/>
        <v>0</v>
      </c>
      <c r="J319" s="127">
        <f t="shared" si="29"/>
        <v>0</v>
      </c>
      <c r="K319" s="108">
        <f t="shared" si="29"/>
        <v>0</v>
      </c>
      <c r="L319" s="108">
        <f t="shared" si="29"/>
        <v>0</v>
      </c>
    </row>
    <row r="320" spans="1:12" ht="14.25" hidden="1" customHeight="1" collapsed="1">
      <c r="A320" s="96">
        <v>3</v>
      </c>
      <c r="B320" s="95">
        <v>3</v>
      </c>
      <c r="C320" s="95">
        <v>1</v>
      </c>
      <c r="D320" s="95">
        <v>5</v>
      </c>
      <c r="E320" s="95">
        <v>1</v>
      </c>
      <c r="F320" s="94">
        <v>1</v>
      </c>
      <c r="G320" s="93" t="s">
        <v>133</v>
      </c>
      <c r="H320" s="83">
        <v>290</v>
      </c>
      <c r="I320" s="92">
        <v>0</v>
      </c>
      <c r="J320" s="99">
        <v>0</v>
      </c>
      <c r="K320" s="99">
        <v>0</v>
      </c>
      <c r="L320" s="98">
        <v>0</v>
      </c>
    </row>
    <row r="321" spans="1:16" ht="14.25" hidden="1" customHeight="1" collapsed="1">
      <c r="A321" s="96">
        <v>3</v>
      </c>
      <c r="B321" s="95">
        <v>3</v>
      </c>
      <c r="C321" s="95">
        <v>1</v>
      </c>
      <c r="D321" s="95">
        <v>6</v>
      </c>
      <c r="E321" s="95"/>
      <c r="F321" s="94"/>
      <c r="G321" s="93" t="s">
        <v>113</v>
      </c>
      <c r="H321" s="83">
        <v>291</v>
      </c>
      <c r="I321" s="105">
        <f t="shared" ref="I321:L322" si="30">I322</f>
        <v>0</v>
      </c>
      <c r="J321" s="126">
        <f t="shared" si="30"/>
        <v>0</v>
      </c>
      <c r="K321" s="105">
        <f t="shared" si="30"/>
        <v>0</v>
      </c>
      <c r="L321" s="105">
        <f t="shared" si="30"/>
        <v>0</v>
      </c>
    </row>
    <row r="322" spans="1:16" ht="13.5" hidden="1" customHeight="1" collapsed="1">
      <c r="A322" s="96">
        <v>3</v>
      </c>
      <c r="B322" s="95">
        <v>3</v>
      </c>
      <c r="C322" s="95">
        <v>1</v>
      </c>
      <c r="D322" s="95">
        <v>6</v>
      </c>
      <c r="E322" s="95">
        <v>1</v>
      </c>
      <c r="F322" s="94"/>
      <c r="G322" s="93" t="s">
        <v>113</v>
      </c>
      <c r="H322" s="83">
        <v>292</v>
      </c>
      <c r="I322" s="100">
        <f t="shared" si="30"/>
        <v>0</v>
      </c>
      <c r="J322" s="126">
        <f t="shared" si="30"/>
        <v>0</v>
      </c>
      <c r="K322" s="105">
        <f t="shared" si="30"/>
        <v>0</v>
      </c>
      <c r="L322" s="105">
        <f t="shared" si="30"/>
        <v>0</v>
      </c>
    </row>
    <row r="323" spans="1:16" ht="14.25" hidden="1" customHeight="1" collapsed="1">
      <c r="A323" s="96">
        <v>3</v>
      </c>
      <c r="B323" s="95">
        <v>3</v>
      </c>
      <c r="C323" s="95">
        <v>1</v>
      </c>
      <c r="D323" s="95">
        <v>6</v>
      </c>
      <c r="E323" s="95">
        <v>1</v>
      </c>
      <c r="F323" s="94">
        <v>1</v>
      </c>
      <c r="G323" s="93" t="s">
        <v>113</v>
      </c>
      <c r="H323" s="83">
        <v>293</v>
      </c>
      <c r="I323" s="99">
        <v>0</v>
      </c>
      <c r="J323" s="99">
        <v>0</v>
      </c>
      <c r="K323" s="99">
        <v>0</v>
      </c>
      <c r="L323" s="98">
        <v>0</v>
      </c>
    </row>
    <row r="324" spans="1:16" ht="15" hidden="1" customHeight="1" collapsed="1">
      <c r="A324" s="96">
        <v>3</v>
      </c>
      <c r="B324" s="95">
        <v>3</v>
      </c>
      <c r="C324" s="95">
        <v>1</v>
      </c>
      <c r="D324" s="95">
        <v>7</v>
      </c>
      <c r="E324" s="95"/>
      <c r="F324" s="94"/>
      <c r="G324" s="93" t="s">
        <v>112</v>
      </c>
      <c r="H324" s="83">
        <v>294</v>
      </c>
      <c r="I324" s="100">
        <f>I325</f>
        <v>0</v>
      </c>
      <c r="J324" s="126">
        <f>J325</f>
        <v>0</v>
      </c>
      <c r="K324" s="105">
        <f>K325</f>
        <v>0</v>
      </c>
      <c r="L324" s="105">
        <f>L325</f>
        <v>0</v>
      </c>
    </row>
    <row r="325" spans="1:16" ht="16.5" hidden="1" customHeight="1" collapsed="1">
      <c r="A325" s="96">
        <v>3</v>
      </c>
      <c r="B325" s="95">
        <v>3</v>
      </c>
      <c r="C325" s="95">
        <v>1</v>
      </c>
      <c r="D325" s="95">
        <v>7</v>
      </c>
      <c r="E325" s="95">
        <v>1</v>
      </c>
      <c r="F325" s="94"/>
      <c r="G325" s="93" t="s">
        <v>112</v>
      </c>
      <c r="H325" s="83">
        <v>295</v>
      </c>
      <c r="I325" s="100">
        <f>I326+I327</f>
        <v>0</v>
      </c>
      <c r="J325" s="100">
        <f>J326+J327</f>
        <v>0</v>
      </c>
      <c r="K325" s="100">
        <f>K326+K327</f>
        <v>0</v>
      </c>
      <c r="L325" s="100">
        <f>L326+L327</f>
        <v>0</v>
      </c>
    </row>
    <row r="326" spans="1:16" ht="27" hidden="1" customHeight="1" collapsed="1">
      <c r="A326" s="96">
        <v>3</v>
      </c>
      <c r="B326" s="95">
        <v>3</v>
      </c>
      <c r="C326" s="95">
        <v>1</v>
      </c>
      <c r="D326" s="95">
        <v>7</v>
      </c>
      <c r="E326" s="95">
        <v>1</v>
      </c>
      <c r="F326" s="94">
        <v>1</v>
      </c>
      <c r="G326" s="93" t="s">
        <v>111</v>
      </c>
      <c r="H326" s="83">
        <v>296</v>
      </c>
      <c r="I326" s="99">
        <v>0</v>
      </c>
      <c r="J326" s="99">
        <v>0</v>
      </c>
      <c r="K326" s="99">
        <v>0</v>
      </c>
      <c r="L326" s="98">
        <v>0</v>
      </c>
    </row>
    <row r="327" spans="1:16" ht="27.75" hidden="1" customHeight="1" collapsed="1">
      <c r="A327" s="96">
        <v>3</v>
      </c>
      <c r="B327" s="95">
        <v>3</v>
      </c>
      <c r="C327" s="95">
        <v>1</v>
      </c>
      <c r="D327" s="95">
        <v>7</v>
      </c>
      <c r="E327" s="95">
        <v>1</v>
      </c>
      <c r="F327" s="94">
        <v>2</v>
      </c>
      <c r="G327" s="93" t="s">
        <v>110</v>
      </c>
      <c r="H327" s="83">
        <v>297</v>
      </c>
      <c r="I327" s="92">
        <v>0</v>
      </c>
      <c r="J327" s="92">
        <v>0</v>
      </c>
      <c r="K327" s="92">
        <v>0</v>
      </c>
      <c r="L327" s="92">
        <v>0</v>
      </c>
    </row>
    <row r="328" spans="1:16" ht="38.25" hidden="1" customHeight="1" collapsed="1">
      <c r="A328" s="96">
        <v>3</v>
      </c>
      <c r="B328" s="95">
        <v>3</v>
      </c>
      <c r="C328" s="95">
        <v>2</v>
      </c>
      <c r="D328" s="95"/>
      <c r="E328" s="95"/>
      <c r="F328" s="94"/>
      <c r="G328" s="93" t="s">
        <v>132</v>
      </c>
      <c r="H328" s="83">
        <v>298</v>
      </c>
      <c r="I328" s="100">
        <f>SUM(I329+I338+I342+I346+I350+I353+I356)</f>
        <v>0</v>
      </c>
      <c r="J328" s="126">
        <f>SUM(J329+J338+J342+J346+J350+J353+J356)</f>
        <v>0</v>
      </c>
      <c r="K328" s="105">
        <f>SUM(K329+K338+K342+K346+K350+K353+K356)</f>
        <v>0</v>
      </c>
      <c r="L328" s="105">
        <f>SUM(L329+L338+L342+L346+L350+L353+L356)</f>
        <v>0</v>
      </c>
    </row>
    <row r="329" spans="1:16" ht="15" hidden="1" customHeight="1" collapsed="1">
      <c r="A329" s="96">
        <v>3</v>
      </c>
      <c r="B329" s="95">
        <v>3</v>
      </c>
      <c r="C329" s="95">
        <v>2</v>
      </c>
      <c r="D329" s="95">
        <v>1</v>
      </c>
      <c r="E329" s="95"/>
      <c r="F329" s="94"/>
      <c r="G329" s="93" t="s">
        <v>131</v>
      </c>
      <c r="H329" s="83">
        <v>299</v>
      </c>
      <c r="I329" s="100">
        <f>I330</f>
        <v>0</v>
      </c>
      <c r="J329" s="126">
        <f>J330</f>
        <v>0</v>
      </c>
      <c r="K329" s="105">
        <f>K330</f>
        <v>0</v>
      </c>
      <c r="L329" s="105">
        <f>L330</f>
        <v>0</v>
      </c>
    </row>
    <row r="330" spans="1:16" hidden="1" collapsed="1">
      <c r="A330" s="97">
        <v>3</v>
      </c>
      <c r="B330" s="96">
        <v>3</v>
      </c>
      <c r="C330" s="95">
        <v>2</v>
      </c>
      <c r="D330" s="93">
        <v>1</v>
      </c>
      <c r="E330" s="96">
        <v>1</v>
      </c>
      <c r="F330" s="94"/>
      <c r="G330" s="93" t="s">
        <v>131</v>
      </c>
      <c r="H330" s="83">
        <v>300</v>
      </c>
      <c r="I330" s="100">
        <f>SUM(I331:I331)</f>
        <v>0</v>
      </c>
      <c r="J330" s="100">
        <f>SUM(J331:J331)</f>
        <v>0</v>
      </c>
      <c r="K330" s="100">
        <f>SUM(K331:K331)</f>
        <v>0</v>
      </c>
      <c r="L330" s="100">
        <f>SUM(L331:L331)</f>
        <v>0</v>
      </c>
      <c r="M330" s="125"/>
      <c r="N330" s="125"/>
      <c r="O330" s="125"/>
      <c r="P330" s="125"/>
    </row>
    <row r="331" spans="1:16" ht="13.5" hidden="1" customHeight="1" collapsed="1">
      <c r="A331" s="97">
        <v>3</v>
      </c>
      <c r="B331" s="96">
        <v>3</v>
      </c>
      <c r="C331" s="95">
        <v>2</v>
      </c>
      <c r="D331" s="93">
        <v>1</v>
      </c>
      <c r="E331" s="96">
        <v>1</v>
      </c>
      <c r="F331" s="94">
        <v>1</v>
      </c>
      <c r="G331" s="93" t="s">
        <v>130</v>
      </c>
      <c r="H331" s="83">
        <v>301</v>
      </c>
      <c r="I331" s="99">
        <v>0</v>
      </c>
      <c r="J331" s="99">
        <v>0</v>
      </c>
      <c r="K331" s="99">
        <v>0</v>
      </c>
      <c r="L331" s="98">
        <v>0</v>
      </c>
    </row>
    <row r="332" spans="1:16" hidden="1" collapsed="1">
      <c r="A332" s="97">
        <v>3</v>
      </c>
      <c r="B332" s="96">
        <v>3</v>
      </c>
      <c r="C332" s="95">
        <v>2</v>
      </c>
      <c r="D332" s="93">
        <v>1</v>
      </c>
      <c r="E332" s="96">
        <v>2</v>
      </c>
      <c r="F332" s="94"/>
      <c r="G332" s="117" t="s">
        <v>129</v>
      </c>
      <c r="H332" s="83">
        <v>302</v>
      </c>
      <c r="I332" s="100">
        <f>SUM(I333:I334)</f>
        <v>0</v>
      </c>
      <c r="J332" s="100">
        <f>SUM(J333:J334)</f>
        <v>0</v>
      </c>
      <c r="K332" s="100">
        <f>SUM(K333:K334)</f>
        <v>0</v>
      </c>
      <c r="L332" s="100">
        <f>SUM(L333:L334)</f>
        <v>0</v>
      </c>
    </row>
    <row r="333" spans="1:16" hidden="1" collapsed="1">
      <c r="A333" s="97">
        <v>3</v>
      </c>
      <c r="B333" s="96">
        <v>3</v>
      </c>
      <c r="C333" s="95">
        <v>2</v>
      </c>
      <c r="D333" s="93">
        <v>1</v>
      </c>
      <c r="E333" s="96">
        <v>2</v>
      </c>
      <c r="F333" s="94">
        <v>1</v>
      </c>
      <c r="G333" s="117" t="s">
        <v>128</v>
      </c>
      <c r="H333" s="83">
        <v>303</v>
      </c>
      <c r="I333" s="99">
        <v>0</v>
      </c>
      <c r="J333" s="99">
        <v>0</v>
      </c>
      <c r="K333" s="99">
        <v>0</v>
      </c>
      <c r="L333" s="98">
        <v>0</v>
      </c>
    </row>
    <row r="334" spans="1:16" hidden="1" collapsed="1">
      <c r="A334" s="97">
        <v>3</v>
      </c>
      <c r="B334" s="96">
        <v>3</v>
      </c>
      <c r="C334" s="95">
        <v>2</v>
      </c>
      <c r="D334" s="93">
        <v>1</v>
      </c>
      <c r="E334" s="96">
        <v>2</v>
      </c>
      <c r="F334" s="94">
        <v>2</v>
      </c>
      <c r="G334" s="117" t="s">
        <v>127</v>
      </c>
      <c r="H334" s="83">
        <v>304</v>
      </c>
      <c r="I334" s="92">
        <v>0</v>
      </c>
      <c r="J334" s="92">
        <v>0</v>
      </c>
      <c r="K334" s="92">
        <v>0</v>
      </c>
      <c r="L334" s="92">
        <v>0</v>
      </c>
    </row>
    <row r="335" spans="1:16" hidden="1" collapsed="1">
      <c r="A335" s="97">
        <v>3</v>
      </c>
      <c r="B335" s="96">
        <v>3</v>
      </c>
      <c r="C335" s="95">
        <v>2</v>
      </c>
      <c r="D335" s="93">
        <v>1</v>
      </c>
      <c r="E335" s="96">
        <v>3</v>
      </c>
      <c r="F335" s="94"/>
      <c r="G335" s="117" t="s">
        <v>126</v>
      </c>
      <c r="H335" s="83">
        <v>305</v>
      </c>
      <c r="I335" s="100">
        <f>SUM(I336:I337)</f>
        <v>0</v>
      </c>
      <c r="J335" s="100">
        <f>SUM(J336:J337)</f>
        <v>0</v>
      </c>
      <c r="K335" s="100">
        <f>SUM(K336:K337)</f>
        <v>0</v>
      </c>
      <c r="L335" s="100">
        <f>SUM(L336:L337)</f>
        <v>0</v>
      </c>
    </row>
    <row r="336" spans="1:16" hidden="1" collapsed="1">
      <c r="A336" s="97">
        <v>3</v>
      </c>
      <c r="B336" s="96">
        <v>3</v>
      </c>
      <c r="C336" s="95">
        <v>2</v>
      </c>
      <c r="D336" s="93">
        <v>1</v>
      </c>
      <c r="E336" s="96">
        <v>3</v>
      </c>
      <c r="F336" s="94">
        <v>1</v>
      </c>
      <c r="G336" s="117" t="s">
        <v>125</v>
      </c>
      <c r="H336" s="83">
        <v>306</v>
      </c>
      <c r="I336" s="92">
        <v>0</v>
      </c>
      <c r="J336" s="92">
        <v>0</v>
      </c>
      <c r="K336" s="92">
        <v>0</v>
      </c>
      <c r="L336" s="92">
        <v>0</v>
      </c>
    </row>
    <row r="337" spans="1:12" hidden="1" collapsed="1">
      <c r="A337" s="97">
        <v>3</v>
      </c>
      <c r="B337" s="96">
        <v>3</v>
      </c>
      <c r="C337" s="95">
        <v>2</v>
      </c>
      <c r="D337" s="93">
        <v>1</v>
      </c>
      <c r="E337" s="96">
        <v>3</v>
      </c>
      <c r="F337" s="94">
        <v>2</v>
      </c>
      <c r="G337" s="117" t="s">
        <v>124</v>
      </c>
      <c r="H337" s="83">
        <v>307</v>
      </c>
      <c r="I337" s="123">
        <v>0</v>
      </c>
      <c r="J337" s="124">
        <v>0</v>
      </c>
      <c r="K337" s="123">
        <v>0</v>
      </c>
      <c r="L337" s="123">
        <v>0</v>
      </c>
    </row>
    <row r="338" spans="1:12" hidden="1" collapsed="1">
      <c r="A338" s="104">
        <v>3</v>
      </c>
      <c r="B338" s="104">
        <v>3</v>
      </c>
      <c r="C338" s="122">
        <v>2</v>
      </c>
      <c r="D338" s="117">
        <v>2</v>
      </c>
      <c r="E338" s="122"/>
      <c r="F338" s="121"/>
      <c r="G338" s="117" t="s">
        <v>123</v>
      </c>
      <c r="H338" s="83">
        <v>308</v>
      </c>
      <c r="I338" s="120">
        <f>I339</f>
        <v>0</v>
      </c>
      <c r="J338" s="119">
        <f>J339</f>
        <v>0</v>
      </c>
      <c r="K338" s="118">
        <f>K339</f>
        <v>0</v>
      </c>
      <c r="L338" s="118">
        <f>L339</f>
        <v>0</v>
      </c>
    </row>
    <row r="339" spans="1:12" hidden="1" collapsed="1">
      <c r="A339" s="97">
        <v>3</v>
      </c>
      <c r="B339" s="97">
        <v>3</v>
      </c>
      <c r="C339" s="96">
        <v>2</v>
      </c>
      <c r="D339" s="93">
        <v>2</v>
      </c>
      <c r="E339" s="96">
        <v>1</v>
      </c>
      <c r="F339" s="94"/>
      <c r="G339" s="117" t="s">
        <v>123</v>
      </c>
      <c r="H339" s="83">
        <v>309</v>
      </c>
      <c r="I339" s="100">
        <f>SUM(I340:I341)</f>
        <v>0</v>
      </c>
      <c r="J339" s="106">
        <f>SUM(J340:J341)</f>
        <v>0</v>
      </c>
      <c r="K339" s="105">
        <f>SUM(K340:K341)</f>
        <v>0</v>
      </c>
      <c r="L339" s="105">
        <f>SUM(L340:L341)</f>
        <v>0</v>
      </c>
    </row>
    <row r="340" spans="1:12" hidden="1" collapsed="1">
      <c r="A340" s="97">
        <v>3</v>
      </c>
      <c r="B340" s="97">
        <v>3</v>
      </c>
      <c r="C340" s="96">
        <v>2</v>
      </c>
      <c r="D340" s="93">
        <v>2</v>
      </c>
      <c r="E340" s="97">
        <v>1</v>
      </c>
      <c r="F340" s="115">
        <v>1</v>
      </c>
      <c r="G340" s="93" t="s">
        <v>122</v>
      </c>
      <c r="H340" s="83">
        <v>310</v>
      </c>
      <c r="I340" s="92">
        <v>0</v>
      </c>
      <c r="J340" s="92">
        <v>0</v>
      </c>
      <c r="K340" s="92">
        <v>0</v>
      </c>
      <c r="L340" s="92">
        <v>0</v>
      </c>
    </row>
    <row r="341" spans="1:12" hidden="1" collapsed="1">
      <c r="A341" s="104">
        <v>3</v>
      </c>
      <c r="B341" s="104">
        <v>3</v>
      </c>
      <c r="C341" s="103">
        <v>2</v>
      </c>
      <c r="D341" s="102">
        <v>2</v>
      </c>
      <c r="E341" s="107">
        <v>1</v>
      </c>
      <c r="F341" s="116">
        <v>2</v>
      </c>
      <c r="G341" s="107" t="s">
        <v>121</v>
      </c>
      <c r="H341" s="83">
        <v>311</v>
      </c>
      <c r="I341" s="92">
        <v>0</v>
      </c>
      <c r="J341" s="92">
        <v>0</v>
      </c>
      <c r="K341" s="92">
        <v>0</v>
      </c>
      <c r="L341" s="92">
        <v>0</v>
      </c>
    </row>
    <row r="342" spans="1:12" ht="23.25" hidden="1" customHeight="1" collapsed="1">
      <c r="A342" s="97">
        <v>3</v>
      </c>
      <c r="B342" s="97">
        <v>3</v>
      </c>
      <c r="C342" s="96">
        <v>2</v>
      </c>
      <c r="D342" s="95">
        <v>3</v>
      </c>
      <c r="E342" s="93"/>
      <c r="F342" s="115"/>
      <c r="G342" s="93" t="s">
        <v>120</v>
      </c>
      <c r="H342" s="83">
        <v>312</v>
      </c>
      <c r="I342" s="100">
        <f>I343</f>
        <v>0</v>
      </c>
      <c r="J342" s="106">
        <f>J343</f>
        <v>0</v>
      </c>
      <c r="K342" s="105">
        <f>K343</f>
        <v>0</v>
      </c>
      <c r="L342" s="105">
        <f>L343</f>
        <v>0</v>
      </c>
    </row>
    <row r="343" spans="1:12" ht="13.5" hidden="1" customHeight="1" collapsed="1">
      <c r="A343" s="97">
        <v>3</v>
      </c>
      <c r="B343" s="97">
        <v>3</v>
      </c>
      <c r="C343" s="96">
        <v>2</v>
      </c>
      <c r="D343" s="95">
        <v>3</v>
      </c>
      <c r="E343" s="93">
        <v>1</v>
      </c>
      <c r="F343" s="115"/>
      <c r="G343" s="93" t="s">
        <v>120</v>
      </c>
      <c r="H343" s="83">
        <v>313</v>
      </c>
      <c r="I343" s="100">
        <f>I344+I345</f>
        <v>0</v>
      </c>
      <c r="J343" s="100">
        <f>J344+J345</f>
        <v>0</v>
      </c>
      <c r="K343" s="100">
        <f>K344+K345</f>
        <v>0</v>
      </c>
      <c r="L343" s="100">
        <f>L344+L345</f>
        <v>0</v>
      </c>
    </row>
    <row r="344" spans="1:12" ht="28.5" hidden="1" customHeight="1" collapsed="1">
      <c r="A344" s="97">
        <v>3</v>
      </c>
      <c r="B344" s="97">
        <v>3</v>
      </c>
      <c r="C344" s="96">
        <v>2</v>
      </c>
      <c r="D344" s="95">
        <v>3</v>
      </c>
      <c r="E344" s="93">
        <v>1</v>
      </c>
      <c r="F344" s="115">
        <v>1</v>
      </c>
      <c r="G344" s="93" t="s">
        <v>119</v>
      </c>
      <c r="H344" s="83">
        <v>314</v>
      </c>
      <c r="I344" s="99">
        <v>0</v>
      </c>
      <c r="J344" s="99">
        <v>0</v>
      </c>
      <c r="K344" s="99">
        <v>0</v>
      </c>
      <c r="L344" s="98">
        <v>0</v>
      </c>
    </row>
    <row r="345" spans="1:12" ht="27.75" hidden="1" customHeight="1" collapsed="1">
      <c r="A345" s="97">
        <v>3</v>
      </c>
      <c r="B345" s="97">
        <v>3</v>
      </c>
      <c r="C345" s="96">
        <v>2</v>
      </c>
      <c r="D345" s="95">
        <v>3</v>
      </c>
      <c r="E345" s="93">
        <v>1</v>
      </c>
      <c r="F345" s="115">
        <v>2</v>
      </c>
      <c r="G345" s="93" t="s">
        <v>118</v>
      </c>
      <c r="H345" s="83">
        <v>315</v>
      </c>
      <c r="I345" s="92">
        <v>0</v>
      </c>
      <c r="J345" s="92">
        <v>0</v>
      </c>
      <c r="K345" s="92">
        <v>0</v>
      </c>
      <c r="L345" s="92">
        <v>0</v>
      </c>
    </row>
    <row r="346" spans="1:12" hidden="1" collapsed="1">
      <c r="A346" s="97">
        <v>3</v>
      </c>
      <c r="B346" s="97">
        <v>3</v>
      </c>
      <c r="C346" s="96">
        <v>2</v>
      </c>
      <c r="D346" s="95">
        <v>4</v>
      </c>
      <c r="E346" s="95"/>
      <c r="F346" s="94"/>
      <c r="G346" s="93" t="s">
        <v>117</v>
      </c>
      <c r="H346" s="83">
        <v>316</v>
      </c>
      <c r="I346" s="100">
        <f>I347</f>
        <v>0</v>
      </c>
      <c r="J346" s="106">
        <f>J347</f>
        <v>0</v>
      </c>
      <c r="K346" s="105">
        <f>K347</f>
        <v>0</v>
      </c>
      <c r="L346" s="105">
        <f>L347</f>
        <v>0</v>
      </c>
    </row>
    <row r="347" spans="1:12" hidden="1" collapsed="1">
      <c r="A347" s="114">
        <v>3</v>
      </c>
      <c r="B347" s="114">
        <v>3</v>
      </c>
      <c r="C347" s="113">
        <v>2</v>
      </c>
      <c r="D347" s="112">
        <v>4</v>
      </c>
      <c r="E347" s="112">
        <v>1</v>
      </c>
      <c r="F347" s="111"/>
      <c r="G347" s="93" t="s">
        <v>117</v>
      </c>
      <c r="H347" s="83">
        <v>317</v>
      </c>
      <c r="I347" s="110">
        <f>SUM(I348:I349)</f>
        <v>0</v>
      </c>
      <c r="J347" s="109">
        <f>SUM(J348:J349)</f>
        <v>0</v>
      </c>
      <c r="K347" s="108">
        <f>SUM(K348:K349)</f>
        <v>0</v>
      </c>
      <c r="L347" s="108">
        <f>SUM(L348:L349)</f>
        <v>0</v>
      </c>
    </row>
    <row r="348" spans="1:12" ht="15.75" hidden="1" customHeight="1" collapsed="1">
      <c r="A348" s="97">
        <v>3</v>
      </c>
      <c r="B348" s="97">
        <v>3</v>
      </c>
      <c r="C348" s="96">
        <v>2</v>
      </c>
      <c r="D348" s="95">
        <v>4</v>
      </c>
      <c r="E348" s="95">
        <v>1</v>
      </c>
      <c r="F348" s="94">
        <v>1</v>
      </c>
      <c r="G348" s="93" t="s">
        <v>116</v>
      </c>
      <c r="H348" s="83">
        <v>318</v>
      </c>
      <c r="I348" s="92">
        <v>0</v>
      </c>
      <c r="J348" s="92">
        <v>0</v>
      </c>
      <c r="K348" s="92">
        <v>0</v>
      </c>
      <c r="L348" s="92">
        <v>0</v>
      </c>
    </row>
    <row r="349" spans="1:12" hidden="1" collapsed="1">
      <c r="A349" s="97">
        <v>3</v>
      </c>
      <c r="B349" s="97">
        <v>3</v>
      </c>
      <c r="C349" s="96">
        <v>2</v>
      </c>
      <c r="D349" s="95">
        <v>4</v>
      </c>
      <c r="E349" s="95">
        <v>1</v>
      </c>
      <c r="F349" s="94">
        <v>2</v>
      </c>
      <c r="G349" s="93" t="s">
        <v>115</v>
      </c>
      <c r="H349" s="83">
        <v>319</v>
      </c>
      <c r="I349" s="92">
        <v>0</v>
      </c>
      <c r="J349" s="92">
        <v>0</v>
      </c>
      <c r="K349" s="92">
        <v>0</v>
      </c>
      <c r="L349" s="92">
        <v>0</v>
      </c>
    </row>
    <row r="350" spans="1:12" hidden="1" collapsed="1">
      <c r="A350" s="97">
        <v>3</v>
      </c>
      <c r="B350" s="97">
        <v>3</v>
      </c>
      <c r="C350" s="96">
        <v>2</v>
      </c>
      <c r="D350" s="95">
        <v>5</v>
      </c>
      <c r="E350" s="95"/>
      <c r="F350" s="94"/>
      <c r="G350" s="93" t="s">
        <v>114</v>
      </c>
      <c r="H350" s="83">
        <v>320</v>
      </c>
      <c r="I350" s="100">
        <f t="shared" ref="I350:L351" si="31">I351</f>
        <v>0</v>
      </c>
      <c r="J350" s="106">
        <f t="shared" si="31"/>
        <v>0</v>
      </c>
      <c r="K350" s="105">
        <f t="shared" si="31"/>
        <v>0</v>
      </c>
      <c r="L350" s="105">
        <f t="shared" si="31"/>
        <v>0</v>
      </c>
    </row>
    <row r="351" spans="1:12" hidden="1" collapsed="1">
      <c r="A351" s="114">
        <v>3</v>
      </c>
      <c r="B351" s="114">
        <v>3</v>
      </c>
      <c r="C351" s="113">
        <v>2</v>
      </c>
      <c r="D351" s="112">
        <v>5</v>
      </c>
      <c r="E351" s="112">
        <v>1</v>
      </c>
      <c r="F351" s="111"/>
      <c r="G351" s="93" t="s">
        <v>114</v>
      </c>
      <c r="H351" s="83">
        <v>321</v>
      </c>
      <c r="I351" s="110">
        <f t="shared" si="31"/>
        <v>0</v>
      </c>
      <c r="J351" s="109">
        <f t="shared" si="31"/>
        <v>0</v>
      </c>
      <c r="K351" s="108">
        <f t="shared" si="31"/>
        <v>0</v>
      </c>
      <c r="L351" s="108">
        <f t="shared" si="31"/>
        <v>0</v>
      </c>
    </row>
    <row r="352" spans="1:12" hidden="1" collapsed="1">
      <c r="A352" s="97">
        <v>3</v>
      </c>
      <c r="B352" s="97">
        <v>3</v>
      </c>
      <c r="C352" s="96">
        <v>2</v>
      </c>
      <c r="D352" s="95">
        <v>5</v>
      </c>
      <c r="E352" s="95">
        <v>1</v>
      </c>
      <c r="F352" s="94">
        <v>1</v>
      </c>
      <c r="G352" s="93" t="s">
        <v>114</v>
      </c>
      <c r="H352" s="83">
        <v>322</v>
      </c>
      <c r="I352" s="99">
        <v>0</v>
      </c>
      <c r="J352" s="99">
        <v>0</v>
      </c>
      <c r="K352" s="99">
        <v>0</v>
      </c>
      <c r="L352" s="98">
        <v>0</v>
      </c>
    </row>
    <row r="353" spans="1:12" ht="16.5" hidden="1" customHeight="1" collapsed="1">
      <c r="A353" s="97">
        <v>3</v>
      </c>
      <c r="B353" s="97">
        <v>3</v>
      </c>
      <c r="C353" s="96">
        <v>2</v>
      </c>
      <c r="D353" s="95">
        <v>6</v>
      </c>
      <c r="E353" s="95"/>
      <c r="F353" s="94"/>
      <c r="G353" s="93" t="s">
        <v>113</v>
      </c>
      <c r="H353" s="83">
        <v>323</v>
      </c>
      <c r="I353" s="100">
        <f t="shared" ref="I353:L354" si="32">I354</f>
        <v>0</v>
      </c>
      <c r="J353" s="106">
        <f t="shared" si="32"/>
        <v>0</v>
      </c>
      <c r="K353" s="105">
        <f t="shared" si="32"/>
        <v>0</v>
      </c>
      <c r="L353" s="105">
        <f t="shared" si="32"/>
        <v>0</v>
      </c>
    </row>
    <row r="354" spans="1:12" ht="15" hidden="1" customHeight="1" collapsed="1">
      <c r="A354" s="97">
        <v>3</v>
      </c>
      <c r="B354" s="97">
        <v>3</v>
      </c>
      <c r="C354" s="96">
        <v>2</v>
      </c>
      <c r="D354" s="95">
        <v>6</v>
      </c>
      <c r="E354" s="95">
        <v>1</v>
      </c>
      <c r="F354" s="94"/>
      <c r="G354" s="93" t="s">
        <v>113</v>
      </c>
      <c r="H354" s="83">
        <v>324</v>
      </c>
      <c r="I354" s="100">
        <f t="shared" si="32"/>
        <v>0</v>
      </c>
      <c r="J354" s="106">
        <f t="shared" si="32"/>
        <v>0</v>
      </c>
      <c r="K354" s="105">
        <f t="shared" si="32"/>
        <v>0</v>
      </c>
      <c r="L354" s="105">
        <f t="shared" si="32"/>
        <v>0</v>
      </c>
    </row>
    <row r="355" spans="1:12" ht="13.5" hidden="1" customHeight="1" collapsed="1">
      <c r="A355" s="104">
        <v>3</v>
      </c>
      <c r="B355" s="104">
        <v>3</v>
      </c>
      <c r="C355" s="103">
        <v>2</v>
      </c>
      <c r="D355" s="102">
        <v>6</v>
      </c>
      <c r="E355" s="102">
        <v>1</v>
      </c>
      <c r="F355" s="101">
        <v>1</v>
      </c>
      <c r="G355" s="107" t="s">
        <v>113</v>
      </c>
      <c r="H355" s="83">
        <v>325</v>
      </c>
      <c r="I355" s="99">
        <v>0</v>
      </c>
      <c r="J355" s="99">
        <v>0</v>
      </c>
      <c r="K355" s="99">
        <v>0</v>
      </c>
      <c r="L355" s="98">
        <v>0</v>
      </c>
    </row>
    <row r="356" spans="1:12" ht="15" hidden="1" customHeight="1" collapsed="1">
      <c r="A356" s="97">
        <v>3</v>
      </c>
      <c r="B356" s="97">
        <v>3</v>
      </c>
      <c r="C356" s="96">
        <v>2</v>
      </c>
      <c r="D356" s="95">
        <v>7</v>
      </c>
      <c r="E356" s="95"/>
      <c r="F356" s="94"/>
      <c r="G356" s="93" t="s">
        <v>112</v>
      </c>
      <c r="H356" s="83">
        <v>326</v>
      </c>
      <c r="I356" s="100">
        <f>I357</f>
        <v>0</v>
      </c>
      <c r="J356" s="106">
        <f>J357</f>
        <v>0</v>
      </c>
      <c r="K356" s="105">
        <f>K357</f>
        <v>0</v>
      </c>
      <c r="L356" s="105">
        <f>L357</f>
        <v>0</v>
      </c>
    </row>
    <row r="357" spans="1:12" ht="12.75" hidden="1" customHeight="1" collapsed="1">
      <c r="A357" s="104">
        <v>3</v>
      </c>
      <c r="B357" s="104">
        <v>3</v>
      </c>
      <c r="C357" s="103">
        <v>2</v>
      </c>
      <c r="D357" s="102">
        <v>7</v>
      </c>
      <c r="E357" s="102">
        <v>1</v>
      </c>
      <c r="F357" s="101"/>
      <c r="G357" s="93" t="s">
        <v>112</v>
      </c>
      <c r="H357" s="83">
        <v>327</v>
      </c>
      <c r="I357" s="100">
        <f>SUM(I358:I359)</f>
        <v>0</v>
      </c>
      <c r="J357" s="100">
        <f>SUM(J358:J359)</f>
        <v>0</v>
      </c>
      <c r="K357" s="100">
        <f>SUM(K358:K359)</f>
        <v>0</v>
      </c>
      <c r="L357" s="100">
        <f>SUM(L358:L359)</f>
        <v>0</v>
      </c>
    </row>
    <row r="358" spans="1:12" ht="27" hidden="1" customHeight="1" collapsed="1">
      <c r="A358" s="97">
        <v>3</v>
      </c>
      <c r="B358" s="97">
        <v>3</v>
      </c>
      <c r="C358" s="96">
        <v>2</v>
      </c>
      <c r="D358" s="95">
        <v>7</v>
      </c>
      <c r="E358" s="95">
        <v>1</v>
      </c>
      <c r="F358" s="94">
        <v>1</v>
      </c>
      <c r="G358" s="93" t="s">
        <v>111</v>
      </c>
      <c r="H358" s="83">
        <v>328</v>
      </c>
      <c r="I358" s="99">
        <v>0</v>
      </c>
      <c r="J358" s="99">
        <v>0</v>
      </c>
      <c r="K358" s="99">
        <v>0</v>
      </c>
      <c r="L358" s="98">
        <v>0</v>
      </c>
    </row>
    <row r="359" spans="1:12" ht="30" hidden="1" customHeight="1" collapsed="1">
      <c r="A359" s="97">
        <v>3</v>
      </c>
      <c r="B359" s="97">
        <v>3</v>
      </c>
      <c r="C359" s="96">
        <v>2</v>
      </c>
      <c r="D359" s="95">
        <v>7</v>
      </c>
      <c r="E359" s="95">
        <v>1</v>
      </c>
      <c r="F359" s="94">
        <v>2</v>
      </c>
      <c r="G359" s="93" t="s">
        <v>110</v>
      </c>
      <c r="H359" s="83">
        <v>329</v>
      </c>
      <c r="I359" s="92">
        <v>0</v>
      </c>
      <c r="J359" s="92">
        <v>0</v>
      </c>
      <c r="K359" s="92">
        <v>0</v>
      </c>
      <c r="L359" s="92">
        <v>0</v>
      </c>
    </row>
    <row r="360" spans="1:12" ht="18.75" customHeight="1">
      <c r="A360" s="91"/>
      <c r="B360" s="91"/>
      <c r="C360" s="90"/>
      <c r="D360" s="89"/>
      <c r="E360" s="88"/>
      <c r="F360" s="87"/>
      <c r="G360" s="86" t="s">
        <v>109</v>
      </c>
      <c r="H360" s="83">
        <v>330</v>
      </c>
      <c r="I360" s="85">
        <f>SUM(I30+I176)</f>
        <v>1300</v>
      </c>
      <c r="J360" s="85">
        <f>SUM(J30+J176)</f>
        <v>400</v>
      </c>
      <c r="K360" s="85">
        <f>SUM(K30+K176)</f>
        <v>304.35000000000002</v>
      </c>
      <c r="L360" s="85">
        <f>SUM(L30+L176)</f>
        <v>304.35000000000002</v>
      </c>
    </row>
    <row r="361" spans="1:12" ht="18.75" customHeight="1">
      <c r="G361" s="84"/>
      <c r="H361" s="83"/>
      <c r="I361" s="82"/>
      <c r="J361" s="81"/>
      <c r="K361" s="81"/>
      <c r="L361" s="81"/>
    </row>
    <row r="362" spans="1:12" ht="18.75" customHeight="1">
      <c r="D362" s="74"/>
      <c r="E362" s="74"/>
      <c r="F362" s="76"/>
      <c r="G362" s="74" t="s">
        <v>45</v>
      </c>
      <c r="H362" s="77"/>
      <c r="I362" s="80"/>
      <c r="J362" s="81"/>
      <c r="K362" s="74" t="s">
        <v>40</v>
      </c>
      <c r="L362" s="80"/>
    </row>
    <row r="363" spans="1:12" ht="18.75" customHeight="1">
      <c r="A363" s="79"/>
      <c r="B363" s="79"/>
      <c r="C363" s="79"/>
      <c r="D363" s="78" t="s">
        <v>108</v>
      </c>
      <c r="E363" s="208"/>
      <c r="F363" s="208"/>
      <c r="G363" s="77"/>
      <c r="H363" s="77"/>
      <c r="I363" s="496" t="s">
        <v>23</v>
      </c>
      <c r="K363" s="572" t="s">
        <v>25</v>
      </c>
      <c r="L363" s="572"/>
    </row>
    <row r="364" spans="1:12" ht="15.75" customHeight="1">
      <c r="I364" s="75"/>
      <c r="K364" s="75"/>
      <c r="L364" s="75"/>
    </row>
    <row r="365" spans="1:12" ht="15.75" customHeight="1">
      <c r="D365" s="74"/>
      <c r="E365" s="74"/>
      <c r="F365" s="76"/>
      <c r="G365" s="74" t="s">
        <v>43</v>
      </c>
      <c r="I365" s="75"/>
      <c r="K365" s="74" t="s">
        <v>41</v>
      </c>
      <c r="L365" s="73"/>
    </row>
    <row r="366" spans="1:12" ht="26.25" customHeight="1">
      <c r="D366" s="574" t="s">
        <v>107</v>
      </c>
      <c r="E366" s="575"/>
      <c r="F366" s="575"/>
      <c r="G366" s="575"/>
      <c r="H366" s="72"/>
      <c r="I366" s="71" t="s">
        <v>23</v>
      </c>
      <c r="K366" s="572" t="s">
        <v>25</v>
      </c>
      <c r="L366" s="572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showRuler="0" topLeftCell="A10" zoomScaleNormal="100" workbookViewId="0">
      <selection activeCell="U26" sqref="U26"/>
    </sheetView>
  </sheetViews>
  <sheetFormatPr defaultRowHeight="15"/>
  <cols>
    <col min="1" max="4" width="2" style="207" customWidth="1"/>
    <col min="5" max="5" width="2.140625" style="207" customWidth="1"/>
    <col min="6" max="6" width="3.5703125" style="498" customWidth="1"/>
    <col min="7" max="7" width="34.28515625" style="207" customWidth="1"/>
    <col min="8" max="8" width="4.7109375" style="207" customWidth="1"/>
    <col min="9" max="9" width="9" style="207" customWidth="1"/>
    <col min="10" max="10" width="11.7109375" style="207" customWidth="1"/>
    <col min="11" max="11" width="12.42578125" style="207" customWidth="1"/>
    <col min="12" max="12" width="10.140625" style="207" customWidth="1"/>
    <col min="13" max="13" width="0.140625" style="207" hidden="1" customWidth="1"/>
    <col min="14" max="14" width="6.140625" style="207" hidden="1" customWidth="1"/>
    <col min="15" max="15" width="8.85546875" style="207" hidden="1" customWidth="1"/>
    <col min="16" max="16" width="9.140625" style="207" hidden="1" customWidth="1"/>
    <col min="17" max="17" width="11.28515625" style="207" customWidth="1"/>
    <col min="18" max="18" width="34.42578125" style="207" customWidth="1"/>
    <col min="19" max="19" width="9.140625" style="207"/>
    <col min="20" max="16384" width="9.140625" style="208"/>
  </cols>
  <sheetData>
    <row r="1" spans="1:36" ht="15" customHeight="1">
      <c r="G1" s="206"/>
      <c r="H1" s="203"/>
      <c r="I1" s="205"/>
      <c r="J1" s="499" t="s">
        <v>332</v>
      </c>
      <c r="K1" s="499"/>
      <c r="L1" s="499"/>
      <c r="M1" s="197"/>
      <c r="N1" s="499"/>
      <c r="O1" s="499"/>
      <c r="P1" s="499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</row>
    <row r="2" spans="1:36" ht="14.25" customHeight="1">
      <c r="H2" s="203"/>
      <c r="I2" s="208"/>
      <c r="J2" s="499" t="s">
        <v>331</v>
      </c>
      <c r="K2" s="499"/>
      <c r="L2" s="499"/>
      <c r="M2" s="197"/>
      <c r="N2" s="499"/>
      <c r="O2" s="499"/>
      <c r="P2" s="499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>
      <c r="H3" s="192"/>
      <c r="I3" s="203"/>
      <c r="J3" s="499" t="s">
        <v>330</v>
      </c>
      <c r="K3" s="499"/>
      <c r="L3" s="499"/>
      <c r="M3" s="197"/>
      <c r="N3" s="499"/>
      <c r="O3" s="499"/>
      <c r="P3" s="499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</row>
    <row r="4" spans="1:36" ht="14.25" customHeight="1">
      <c r="G4" s="204" t="s">
        <v>329</v>
      </c>
      <c r="H4" s="203"/>
      <c r="I4" s="208"/>
      <c r="J4" s="499" t="s">
        <v>328</v>
      </c>
      <c r="K4" s="499"/>
      <c r="L4" s="499"/>
      <c r="M4" s="197"/>
      <c r="N4" s="202"/>
      <c r="O4" s="202"/>
      <c r="P4" s="499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</row>
    <row r="5" spans="1:36" ht="12" customHeight="1">
      <c r="H5" s="201"/>
      <c r="I5" s="208"/>
      <c r="J5" s="499" t="s">
        <v>396</v>
      </c>
      <c r="K5" s="499"/>
      <c r="L5" s="499"/>
      <c r="M5" s="197"/>
      <c r="N5" s="499"/>
      <c r="O5" s="499"/>
      <c r="P5" s="499"/>
      <c r="Q5" s="499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36" ht="25.5" customHeight="1">
      <c r="G6" s="200" t="s">
        <v>327</v>
      </c>
      <c r="H6" s="499"/>
      <c r="I6" s="499"/>
      <c r="J6" s="199"/>
      <c r="K6" s="199"/>
      <c r="L6" s="198"/>
      <c r="M6" s="19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</row>
    <row r="7" spans="1:36" ht="18.75" customHeight="1">
      <c r="A7" s="561" t="s">
        <v>326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19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</row>
    <row r="8" spans="1:36" ht="14.25" customHeight="1">
      <c r="A8" s="500"/>
      <c r="B8" s="501"/>
      <c r="C8" s="501"/>
      <c r="D8" s="501"/>
      <c r="E8" s="501"/>
      <c r="F8" s="501"/>
      <c r="G8" s="563" t="s">
        <v>325</v>
      </c>
      <c r="H8" s="563"/>
      <c r="I8" s="563"/>
      <c r="J8" s="563"/>
      <c r="K8" s="563"/>
      <c r="L8" s="501"/>
      <c r="M8" s="19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</row>
    <row r="9" spans="1:36" ht="16.5" customHeight="1">
      <c r="A9" s="564" t="s">
        <v>457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19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</row>
    <row r="10" spans="1:36" ht="15.75" customHeight="1">
      <c r="G10" s="558" t="s">
        <v>456</v>
      </c>
      <c r="H10" s="558"/>
      <c r="I10" s="558"/>
      <c r="J10" s="558"/>
      <c r="K10" s="558"/>
      <c r="M10" s="19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</row>
    <row r="11" spans="1:36" ht="12" customHeight="1">
      <c r="G11" s="565" t="s">
        <v>395</v>
      </c>
      <c r="H11" s="565"/>
      <c r="I11" s="565"/>
      <c r="J11" s="565"/>
      <c r="K11" s="565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</row>
    <row r="12" spans="1:36" ht="9" customHeight="1"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</row>
    <row r="13" spans="1:36" ht="12" customHeight="1">
      <c r="B13" s="564" t="s">
        <v>324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</row>
    <row r="14" spans="1:36" ht="12" customHeight="1"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</row>
    <row r="15" spans="1:36" ht="12.75" customHeight="1">
      <c r="G15" s="558" t="s">
        <v>455</v>
      </c>
      <c r="H15" s="558"/>
      <c r="I15" s="558"/>
      <c r="J15" s="558"/>
      <c r="K15" s="558"/>
    </row>
    <row r="16" spans="1:36" ht="11.25" customHeight="1">
      <c r="G16" s="559" t="s">
        <v>323</v>
      </c>
      <c r="H16" s="559"/>
      <c r="I16" s="559"/>
      <c r="J16" s="559"/>
      <c r="K16" s="559"/>
    </row>
    <row r="17" spans="1:17" ht="15" customHeight="1">
      <c r="B17" s="208"/>
      <c r="C17" s="208"/>
      <c r="D17" s="208"/>
      <c r="E17" s="560" t="s">
        <v>348</v>
      </c>
      <c r="F17" s="560"/>
      <c r="G17" s="560"/>
      <c r="H17" s="560"/>
      <c r="I17" s="560"/>
      <c r="J17" s="560"/>
      <c r="K17" s="560"/>
      <c r="L17" s="208"/>
    </row>
    <row r="18" spans="1:17" ht="12" customHeight="1">
      <c r="A18" s="566" t="s">
        <v>322</v>
      </c>
      <c r="B18" s="566"/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181"/>
    </row>
    <row r="19" spans="1:17" ht="12" customHeight="1">
      <c r="F19" s="207"/>
      <c r="J19" s="196"/>
      <c r="K19" s="195"/>
      <c r="L19" s="194" t="s">
        <v>321</v>
      </c>
      <c r="M19" s="181"/>
    </row>
    <row r="20" spans="1:17" ht="11.25" customHeight="1">
      <c r="F20" s="207"/>
      <c r="J20" s="193" t="s">
        <v>320</v>
      </c>
      <c r="K20" s="192"/>
      <c r="L20" s="185"/>
      <c r="M20" s="181"/>
    </row>
    <row r="21" spans="1:17" ht="12" customHeight="1">
      <c r="E21" s="499"/>
      <c r="F21" s="502"/>
      <c r="I21" s="191"/>
      <c r="J21" s="191"/>
      <c r="K21" s="190" t="s">
        <v>319</v>
      </c>
      <c r="L21" s="185"/>
      <c r="M21" s="181"/>
    </row>
    <row r="22" spans="1:17" ht="14.25" customHeight="1">
      <c r="A22" s="567" t="s">
        <v>318</v>
      </c>
      <c r="B22" s="567"/>
      <c r="C22" s="567"/>
      <c r="D22" s="567"/>
      <c r="E22" s="567"/>
      <c r="F22" s="567"/>
      <c r="G22" s="567"/>
      <c r="H22" s="567"/>
      <c r="I22" s="567"/>
      <c r="K22" s="190" t="s">
        <v>317</v>
      </c>
      <c r="L22" s="189" t="s">
        <v>316</v>
      </c>
      <c r="M22" s="181"/>
    </row>
    <row r="23" spans="1:17" ht="14.25" customHeight="1">
      <c r="A23" s="567" t="s">
        <v>315</v>
      </c>
      <c r="B23" s="567"/>
      <c r="C23" s="567"/>
      <c r="D23" s="567"/>
      <c r="E23" s="567"/>
      <c r="F23" s="567"/>
      <c r="G23" s="567"/>
      <c r="H23" s="567"/>
      <c r="I23" s="567"/>
      <c r="J23" s="497" t="s">
        <v>314</v>
      </c>
      <c r="K23" s="188" t="s">
        <v>313</v>
      </c>
      <c r="L23" s="185"/>
      <c r="M23" s="181"/>
    </row>
    <row r="24" spans="1:17" ht="12.75" customHeight="1">
      <c r="F24" s="207"/>
      <c r="G24" s="187" t="s">
        <v>312</v>
      </c>
      <c r="H24" s="91" t="s">
        <v>311</v>
      </c>
      <c r="I24" s="90"/>
      <c r="J24" s="186"/>
      <c r="K24" s="185"/>
      <c r="L24" s="185"/>
      <c r="M24" s="181"/>
    </row>
    <row r="25" spans="1:17" ht="13.5" customHeight="1">
      <c r="F25" s="207"/>
      <c r="G25" s="573" t="s">
        <v>310</v>
      </c>
      <c r="H25" s="573"/>
      <c r="I25" s="184" t="s">
        <v>307</v>
      </c>
      <c r="J25" s="183" t="s">
        <v>309</v>
      </c>
      <c r="K25" s="182" t="s">
        <v>308</v>
      </c>
      <c r="L25" s="182" t="s">
        <v>307</v>
      </c>
      <c r="M25" s="181"/>
    </row>
    <row r="26" spans="1:17">
      <c r="A26" s="568" t="s">
        <v>306</v>
      </c>
      <c r="B26" s="568"/>
      <c r="C26" s="568"/>
      <c r="D26" s="568"/>
      <c r="E26" s="568"/>
      <c r="F26" s="568"/>
      <c r="G26" s="568"/>
      <c r="H26" s="568"/>
      <c r="I26" s="568"/>
      <c r="J26" s="76"/>
      <c r="K26" s="180"/>
      <c r="L26" s="179" t="s">
        <v>305</v>
      </c>
      <c r="M26" s="178"/>
    </row>
    <row r="27" spans="1:17" ht="24" customHeight="1">
      <c r="A27" s="576" t="s">
        <v>99</v>
      </c>
      <c r="B27" s="577"/>
      <c r="C27" s="577"/>
      <c r="D27" s="577"/>
      <c r="E27" s="577"/>
      <c r="F27" s="577"/>
      <c r="G27" s="580" t="s">
        <v>98</v>
      </c>
      <c r="H27" s="582" t="s">
        <v>304</v>
      </c>
      <c r="I27" s="584" t="s">
        <v>303</v>
      </c>
      <c r="J27" s="585"/>
      <c r="K27" s="586" t="s">
        <v>302</v>
      </c>
      <c r="L27" s="588" t="s">
        <v>301</v>
      </c>
      <c r="M27" s="178"/>
    </row>
    <row r="28" spans="1:17" ht="46.5" customHeight="1">
      <c r="A28" s="578"/>
      <c r="B28" s="579"/>
      <c r="C28" s="579"/>
      <c r="D28" s="579"/>
      <c r="E28" s="579"/>
      <c r="F28" s="579"/>
      <c r="G28" s="581"/>
      <c r="H28" s="583"/>
      <c r="I28" s="177" t="s">
        <v>300</v>
      </c>
      <c r="J28" s="176" t="s">
        <v>299</v>
      </c>
      <c r="K28" s="587"/>
      <c r="L28" s="589"/>
    </row>
    <row r="29" spans="1:17" ht="11.25" customHeight="1">
      <c r="A29" s="569" t="s">
        <v>298</v>
      </c>
      <c r="B29" s="570"/>
      <c r="C29" s="570"/>
      <c r="D29" s="570"/>
      <c r="E29" s="570"/>
      <c r="F29" s="571"/>
      <c r="G29" s="175">
        <v>2</v>
      </c>
      <c r="H29" s="174">
        <v>3</v>
      </c>
      <c r="I29" s="173" t="s">
        <v>297</v>
      </c>
      <c r="J29" s="172" t="s">
        <v>296</v>
      </c>
      <c r="K29" s="171">
        <v>6</v>
      </c>
      <c r="L29" s="171">
        <v>7</v>
      </c>
    </row>
    <row r="30" spans="1:17" s="84" customFormat="1" ht="14.25" customHeight="1">
      <c r="A30" s="134">
        <v>2</v>
      </c>
      <c r="B30" s="134"/>
      <c r="C30" s="133"/>
      <c r="D30" s="131"/>
      <c r="E30" s="134"/>
      <c r="F30" s="132"/>
      <c r="G30" s="131" t="s">
        <v>295</v>
      </c>
      <c r="H30" s="83">
        <v>1</v>
      </c>
      <c r="I30" s="100">
        <f>SUM(I31+I42+I61+I82+I89+I109+I131+I150+I160)</f>
        <v>1500</v>
      </c>
      <c r="J30" s="100">
        <f>SUM(J31+J42+J61+J82+J89+J109+J131+J150+J160)</f>
        <v>0</v>
      </c>
      <c r="K30" s="105">
        <f>SUM(K31+K42+K61+K82+K89+K109+K131+K150+K160)</f>
        <v>0</v>
      </c>
      <c r="L30" s="100">
        <f>SUM(L31+L42+L61+L82+L89+L109+L131+L150+L160)</f>
        <v>0</v>
      </c>
    </row>
    <row r="31" spans="1:17" ht="16.5" customHeight="1">
      <c r="A31" s="134">
        <v>2</v>
      </c>
      <c r="B31" s="152">
        <v>1</v>
      </c>
      <c r="C31" s="112"/>
      <c r="D31" s="138"/>
      <c r="E31" s="113"/>
      <c r="F31" s="111"/>
      <c r="G31" s="159" t="s">
        <v>294</v>
      </c>
      <c r="H31" s="83">
        <v>2</v>
      </c>
      <c r="I31" s="100">
        <f>SUM(I32+I38)</f>
        <v>500</v>
      </c>
      <c r="J31" s="100">
        <f>SUM(J32+J38)</f>
        <v>0</v>
      </c>
      <c r="K31" s="145">
        <f>SUM(K32+K38)</f>
        <v>0</v>
      </c>
      <c r="L31" s="144">
        <f>SUM(L32+L38)</f>
        <v>0</v>
      </c>
    </row>
    <row r="32" spans="1:17" ht="14.25" hidden="1" customHeight="1" collapsed="1">
      <c r="A32" s="96">
        <v>2</v>
      </c>
      <c r="B32" s="96">
        <v>1</v>
      </c>
      <c r="C32" s="95">
        <v>1</v>
      </c>
      <c r="D32" s="93"/>
      <c r="E32" s="96"/>
      <c r="F32" s="94"/>
      <c r="G32" s="93" t="s">
        <v>104</v>
      </c>
      <c r="H32" s="83">
        <v>3</v>
      </c>
      <c r="I32" s="100">
        <f>SUM(I33)</f>
        <v>500</v>
      </c>
      <c r="J32" s="100">
        <f>SUM(J33)</f>
        <v>0</v>
      </c>
      <c r="K32" s="105">
        <f>SUM(K33)</f>
        <v>0</v>
      </c>
      <c r="L32" s="100">
        <f>SUM(L33)</f>
        <v>0</v>
      </c>
      <c r="Q32" s="165"/>
    </row>
    <row r="33" spans="1:19" ht="13.5" hidden="1" customHeight="1" collapsed="1">
      <c r="A33" s="97">
        <v>2</v>
      </c>
      <c r="B33" s="96">
        <v>1</v>
      </c>
      <c r="C33" s="95">
        <v>1</v>
      </c>
      <c r="D33" s="93">
        <v>1</v>
      </c>
      <c r="E33" s="96"/>
      <c r="F33" s="94"/>
      <c r="G33" s="93" t="s">
        <v>104</v>
      </c>
      <c r="H33" s="83">
        <v>4</v>
      </c>
      <c r="I33" s="100">
        <f>SUM(I34+I36)</f>
        <v>500</v>
      </c>
      <c r="J33" s="100">
        <f t="shared" ref="J33:L34" si="0">SUM(J34)</f>
        <v>0</v>
      </c>
      <c r="K33" s="100">
        <f t="shared" si="0"/>
        <v>0</v>
      </c>
      <c r="L33" s="100">
        <f t="shared" si="0"/>
        <v>0</v>
      </c>
      <c r="Q33" s="165"/>
      <c r="R33" s="165"/>
    </row>
    <row r="34" spans="1:19" ht="14.25" hidden="1" customHeight="1" collapsed="1">
      <c r="A34" s="97">
        <v>2</v>
      </c>
      <c r="B34" s="96">
        <v>1</v>
      </c>
      <c r="C34" s="95">
        <v>1</v>
      </c>
      <c r="D34" s="93">
        <v>1</v>
      </c>
      <c r="E34" s="96">
        <v>1</v>
      </c>
      <c r="F34" s="94"/>
      <c r="G34" s="93" t="s">
        <v>293</v>
      </c>
      <c r="H34" s="83">
        <v>5</v>
      </c>
      <c r="I34" s="105">
        <f>SUM(I35)</f>
        <v>500</v>
      </c>
      <c r="J34" s="105">
        <f t="shared" si="0"/>
        <v>0</v>
      </c>
      <c r="K34" s="105">
        <f t="shared" si="0"/>
        <v>0</v>
      </c>
      <c r="L34" s="105">
        <f t="shared" si="0"/>
        <v>0</v>
      </c>
      <c r="Q34" s="165"/>
      <c r="R34" s="165"/>
    </row>
    <row r="35" spans="1:19" ht="14.25" customHeight="1">
      <c r="A35" s="97">
        <v>2</v>
      </c>
      <c r="B35" s="96">
        <v>1</v>
      </c>
      <c r="C35" s="95">
        <v>1</v>
      </c>
      <c r="D35" s="93">
        <v>1</v>
      </c>
      <c r="E35" s="96">
        <v>1</v>
      </c>
      <c r="F35" s="94">
        <v>1</v>
      </c>
      <c r="G35" s="93" t="s">
        <v>293</v>
      </c>
      <c r="H35" s="83">
        <v>6</v>
      </c>
      <c r="I35" s="147">
        <v>500</v>
      </c>
      <c r="J35" s="129">
        <v>0</v>
      </c>
      <c r="K35" s="129">
        <v>0</v>
      </c>
      <c r="L35" s="129">
        <v>0</v>
      </c>
      <c r="Q35" s="165"/>
      <c r="R35" s="165"/>
    </row>
    <row r="36" spans="1:19" ht="12.75" hidden="1" customHeight="1" collapsed="1">
      <c r="A36" s="97">
        <v>2</v>
      </c>
      <c r="B36" s="96">
        <v>1</v>
      </c>
      <c r="C36" s="95">
        <v>1</v>
      </c>
      <c r="D36" s="93">
        <v>1</v>
      </c>
      <c r="E36" s="96">
        <v>2</v>
      </c>
      <c r="F36" s="94"/>
      <c r="G36" s="93" t="s">
        <v>292</v>
      </c>
      <c r="H36" s="83">
        <v>7</v>
      </c>
      <c r="I36" s="105">
        <f>I37</f>
        <v>0</v>
      </c>
      <c r="J36" s="105">
        <f>J37</f>
        <v>0</v>
      </c>
      <c r="K36" s="105">
        <f>K37</f>
        <v>0</v>
      </c>
      <c r="L36" s="105">
        <f>L37</f>
        <v>0</v>
      </c>
      <c r="Q36" s="165"/>
      <c r="R36" s="165"/>
    </row>
    <row r="37" spans="1:19" ht="12.75" hidden="1" customHeight="1" collapsed="1">
      <c r="A37" s="97">
        <v>2</v>
      </c>
      <c r="B37" s="96">
        <v>1</v>
      </c>
      <c r="C37" s="95">
        <v>1</v>
      </c>
      <c r="D37" s="93">
        <v>1</v>
      </c>
      <c r="E37" s="96">
        <v>2</v>
      </c>
      <c r="F37" s="94">
        <v>1</v>
      </c>
      <c r="G37" s="93" t="s">
        <v>292</v>
      </c>
      <c r="H37" s="83">
        <v>8</v>
      </c>
      <c r="I37" s="129">
        <v>0</v>
      </c>
      <c r="J37" s="92">
        <v>0</v>
      </c>
      <c r="K37" s="129">
        <v>0</v>
      </c>
      <c r="L37" s="92">
        <v>0</v>
      </c>
      <c r="Q37" s="165"/>
      <c r="R37" s="165"/>
    </row>
    <row r="38" spans="1:19" ht="13.5" hidden="1" customHeight="1" collapsed="1">
      <c r="A38" s="97">
        <v>2</v>
      </c>
      <c r="B38" s="96">
        <v>1</v>
      </c>
      <c r="C38" s="95">
        <v>2</v>
      </c>
      <c r="D38" s="93"/>
      <c r="E38" s="96"/>
      <c r="F38" s="94"/>
      <c r="G38" s="93" t="s">
        <v>291</v>
      </c>
      <c r="H38" s="83">
        <v>9</v>
      </c>
      <c r="I38" s="105">
        <f t="shared" ref="I38:L40" si="1">I39</f>
        <v>0</v>
      </c>
      <c r="J38" s="100">
        <f t="shared" si="1"/>
        <v>0</v>
      </c>
      <c r="K38" s="105">
        <f t="shared" si="1"/>
        <v>0</v>
      </c>
      <c r="L38" s="100">
        <f t="shared" si="1"/>
        <v>0</v>
      </c>
      <c r="Q38" s="165"/>
      <c r="R38" s="165"/>
    </row>
    <row r="39" spans="1:19" ht="15.75" hidden="1" customHeight="1" collapsed="1">
      <c r="A39" s="97">
        <v>2</v>
      </c>
      <c r="B39" s="96">
        <v>1</v>
      </c>
      <c r="C39" s="95">
        <v>2</v>
      </c>
      <c r="D39" s="93">
        <v>1</v>
      </c>
      <c r="E39" s="96"/>
      <c r="F39" s="94"/>
      <c r="G39" s="93" t="s">
        <v>291</v>
      </c>
      <c r="H39" s="83">
        <v>10</v>
      </c>
      <c r="I39" s="105">
        <f t="shared" si="1"/>
        <v>0</v>
      </c>
      <c r="J39" s="100">
        <f t="shared" si="1"/>
        <v>0</v>
      </c>
      <c r="K39" s="100">
        <f t="shared" si="1"/>
        <v>0</v>
      </c>
      <c r="L39" s="100">
        <f t="shared" si="1"/>
        <v>0</v>
      </c>
      <c r="Q39" s="165"/>
    </row>
    <row r="40" spans="1:19" ht="13.5" hidden="1" customHeight="1" collapsed="1">
      <c r="A40" s="97">
        <v>2</v>
      </c>
      <c r="B40" s="96">
        <v>1</v>
      </c>
      <c r="C40" s="95">
        <v>2</v>
      </c>
      <c r="D40" s="93">
        <v>1</v>
      </c>
      <c r="E40" s="96">
        <v>1</v>
      </c>
      <c r="F40" s="94"/>
      <c r="G40" s="93" t="s">
        <v>291</v>
      </c>
      <c r="H40" s="83">
        <v>11</v>
      </c>
      <c r="I40" s="100">
        <f t="shared" si="1"/>
        <v>0</v>
      </c>
      <c r="J40" s="100">
        <f t="shared" si="1"/>
        <v>0</v>
      </c>
      <c r="K40" s="100">
        <f t="shared" si="1"/>
        <v>0</v>
      </c>
      <c r="L40" s="100">
        <f t="shared" si="1"/>
        <v>0</v>
      </c>
      <c r="Q40" s="165"/>
      <c r="R40" s="165"/>
    </row>
    <row r="41" spans="1:19" ht="14.25" hidden="1" customHeight="1" collapsed="1">
      <c r="A41" s="97">
        <v>2</v>
      </c>
      <c r="B41" s="96">
        <v>1</v>
      </c>
      <c r="C41" s="95">
        <v>2</v>
      </c>
      <c r="D41" s="93">
        <v>1</v>
      </c>
      <c r="E41" s="96">
        <v>1</v>
      </c>
      <c r="F41" s="94">
        <v>1</v>
      </c>
      <c r="G41" s="93" t="s">
        <v>291</v>
      </c>
      <c r="H41" s="83">
        <v>12</v>
      </c>
      <c r="I41" s="92">
        <v>0</v>
      </c>
      <c r="J41" s="129">
        <v>0</v>
      </c>
      <c r="K41" s="129">
        <v>0</v>
      </c>
      <c r="L41" s="129">
        <v>0</v>
      </c>
      <c r="Q41" s="165"/>
      <c r="R41" s="165"/>
    </row>
    <row r="42" spans="1:19" ht="26.25" customHeight="1">
      <c r="A42" s="135">
        <v>2</v>
      </c>
      <c r="B42" s="153">
        <v>2</v>
      </c>
      <c r="C42" s="112"/>
      <c r="D42" s="138"/>
      <c r="E42" s="113"/>
      <c r="F42" s="111"/>
      <c r="G42" s="159" t="s">
        <v>290</v>
      </c>
      <c r="H42" s="83">
        <v>13</v>
      </c>
      <c r="I42" s="110">
        <f t="shared" ref="I42:L44" si="2">I43</f>
        <v>1000</v>
      </c>
      <c r="J42" s="108">
        <f t="shared" si="2"/>
        <v>0</v>
      </c>
      <c r="K42" s="110">
        <f t="shared" si="2"/>
        <v>0</v>
      </c>
      <c r="L42" s="110">
        <f t="shared" si="2"/>
        <v>0</v>
      </c>
    </row>
    <row r="43" spans="1:19" ht="27" hidden="1" customHeight="1" collapsed="1">
      <c r="A43" s="97">
        <v>2</v>
      </c>
      <c r="B43" s="96">
        <v>2</v>
      </c>
      <c r="C43" s="95">
        <v>1</v>
      </c>
      <c r="D43" s="93"/>
      <c r="E43" s="96"/>
      <c r="F43" s="94"/>
      <c r="G43" s="138" t="s">
        <v>290</v>
      </c>
      <c r="H43" s="83">
        <v>14</v>
      </c>
      <c r="I43" s="100">
        <f t="shared" si="2"/>
        <v>1000</v>
      </c>
      <c r="J43" s="105">
        <f t="shared" si="2"/>
        <v>0</v>
      </c>
      <c r="K43" s="100">
        <f t="shared" si="2"/>
        <v>0</v>
      </c>
      <c r="L43" s="105">
        <f t="shared" si="2"/>
        <v>0</v>
      </c>
      <c r="Q43" s="165"/>
      <c r="S43" s="165"/>
    </row>
    <row r="44" spans="1:19" ht="15.75" hidden="1" customHeight="1" collapsed="1">
      <c r="A44" s="97">
        <v>2</v>
      </c>
      <c r="B44" s="96">
        <v>2</v>
      </c>
      <c r="C44" s="95">
        <v>1</v>
      </c>
      <c r="D44" s="93">
        <v>1</v>
      </c>
      <c r="E44" s="96"/>
      <c r="F44" s="94"/>
      <c r="G44" s="138" t="s">
        <v>290</v>
      </c>
      <c r="H44" s="83">
        <v>15</v>
      </c>
      <c r="I44" s="100">
        <f t="shared" si="2"/>
        <v>1000</v>
      </c>
      <c r="J44" s="105">
        <f t="shared" si="2"/>
        <v>0</v>
      </c>
      <c r="K44" s="144">
        <f t="shared" si="2"/>
        <v>0</v>
      </c>
      <c r="L44" s="144">
        <f t="shared" si="2"/>
        <v>0</v>
      </c>
      <c r="Q44" s="165"/>
      <c r="R44" s="165"/>
    </row>
    <row r="45" spans="1:19" ht="24.75" hidden="1" customHeight="1" collapsed="1">
      <c r="A45" s="104">
        <v>2</v>
      </c>
      <c r="B45" s="103">
        <v>2</v>
      </c>
      <c r="C45" s="102">
        <v>1</v>
      </c>
      <c r="D45" s="107">
        <v>1</v>
      </c>
      <c r="E45" s="103">
        <v>1</v>
      </c>
      <c r="F45" s="101"/>
      <c r="G45" s="138" t="s">
        <v>290</v>
      </c>
      <c r="H45" s="83">
        <v>16</v>
      </c>
      <c r="I45" s="120">
        <f>SUM(I46:I60)</f>
        <v>1000</v>
      </c>
      <c r="J45" s="120">
        <f>SUM(J46:J60)</f>
        <v>0</v>
      </c>
      <c r="K45" s="118">
        <f>SUM(K46:K60)</f>
        <v>0</v>
      </c>
      <c r="L45" s="118">
        <f>SUM(L46:L60)</f>
        <v>0</v>
      </c>
      <c r="Q45" s="165"/>
      <c r="R45" s="165"/>
    </row>
    <row r="46" spans="1:19" ht="15.75" hidden="1" customHeight="1" collapsed="1">
      <c r="A46" s="97">
        <v>2</v>
      </c>
      <c r="B46" s="96">
        <v>2</v>
      </c>
      <c r="C46" s="95">
        <v>1</v>
      </c>
      <c r="D46" s="93">
        <v>1</v>
      </c>
      <c r="E46" s="96">
        <v>1</v>
      </c>
      <c r="F46" s="170">
        <v>1</v>
      </c>
      <c r="G46" s="93" t="s">
        <v>289</v>
      </c>
      <c r="H46" s="83">
        <v>17</v>
      </c>
      <c r="I46" s="129">
        <v>0</v>
      </c>
      <c r="J46" s="129">
        <v>0</v>
      </c>
      <c r="K46" s="129">
        <v>0</v>
      </c>
      <c r="L46" s="129">
        <v>0</v>
      </c>
      <c r="Q46" s="165"/>
      <c r="R46" s="165"/>
    </row>
    <row r="47" spans="1:19" ht="26.25" hidden="1" customHeight="1" collapsed="1">
      <c r="A47" s="97">
        <v>2</v>
      </c>
      <c r="B47" s="96">
        <v>2</v>
      </c>
      <c r="C47" s="95">
        <v>1</v>
      </c>
      <c r="D47" s="93">
        <v>1</v>
      </c>
      <c r="E47" s="96">
        <v>1</v>
      </c>
      <c r="F47" s="94">
        <v>2</v>
      </c>
      <c r="G47" s="93" t="s">
        <v>288</v>
      </c>
      <c r="H47" s="83">
        <v>18</v>
      </c>
      <c r="I47" s="129">
        <v>0</v>
      </c>
      <c r="J47" s="129">
        <v>0</v>
      </c>
      <c r="K47" s="129">
        <v>0</v>
      </c>
      <c r="L47" s="129">
        <v>0</v>
      </c>
      <c r="Q47" s="165"/>
      <c r="R47" s="165"/>
    </row>
    <row r="48" spans="1:19" ht="26.25" hidden="1" customHeight="1" collapsed="1">
      <c r="A48" s="97">
        <v>2</v>
      </c>
      <c r="B48" s="96">
        <v>2</v>
      </c>
      <c r="C48" s="95">
        <v>1</v>
      </c>
      <c r="D48" s="93">
        <v>1</v>
      </c>
      <c r="E48" s="96">
        <v>1</v>
      </c>
      <c r="F48" s="94">
        <v>5</v>
      </c>
      <c r="G48" s="93" t="s">
        <v>287</v>
      </c>
      <c r="H48" s="83">
        <v>19</v>
      </c>
      <c r="I48" s="129">
        <v>0</v>
      </c>
      <c r="J48" s="129">
        <v>0</v>
      </c>
      <c r="K48" s="129">
        <v>0</v>
      </c>
      <c r="L48" s="129">
        <v>0</v>
      </c>
      <c r="Q48" s="165"/>
      <c r="R48" s="165"/>
    </row>
    <row r="49" spans="1:19" ht="27" hidden="1" customHeight="1" collapsed="1">
      <c r="A49" s="97">
        <v>2</v>
      </c>
      <c r="B49" s="96">
        <v>2</v>
      </c>
      <c r="C49" s="95">
        <v>1</v>
      </c>
      <c r="D49" s="93">
        <v>1</v>
      </c>
      <c r="E49" s="96">
        <v>1</v>
      </c>
      <c r="F49" s="94">
        <v>6</v>
      </c>
      <c r="G49" s="93" t="s">
        <v>286</v>
      </c>
      <c r="H49" s="83">
        <v>20</v>
      </c>
      <c r="I49" s="129">
        <v>0</v>
      </c>
      <c r="J49" s="129">
        <v>0</v>
      </c>
      <c r="K49" s="129">
        <v>0</v>
      </c>
      <c r="L49" s="129">
        <v>0</v>
      </c>
      <c r="Q49" s="165"/>
      <c r="R49" s="165"/>
    </row>
    <row r="50" spans="1:19" ht="26.25" hidden="1" customHeight="1" collapsed="1">
      <c r="A50" s="114">
        <v>2</v>
      </c>
      <c r="B50" s="113">
        <v>2</v>
      </c>
      <c r="C50" s="112">
        <v>1</v>
      </c>
      <c r="D50" s="138">
        <v>1</v>
      </c>
      <c r="E50" s="113">
        <v>1</v>
      </c>
      <c r="F50" s="111">
        <v>7</v>
      </c>
      <c r="G50" s="138" t="s">
        <v>285</v>
      </c>
      <c r="H50" s="83">
        <v>21</v>
      </c>
      <c r="I50" s="129">
        <v>0</v>
      </c>
      <c r="J50" s="129">
        <v>0</v>
      </c>
      <c r="K50" s="129">
        <v>0</v>
      </c>
      <c r="L50" s="129">
        <v>0</v>
      </c>
      <c r="Q50" s="165"/>
      <c r="R50" s="165"/>
    </row>
    <row r="51" spans="1:19" ht="15" hidden="1" customHeight="1" collapsed="1">
      <c r="A51" s="97">
        <v>2</v>
      </c>
      <c r="B51" s="96">
        <v>2</v>
      </c>
      <c r="C51" s="95">
        <v>1</v>
      </c>
      <c r="D51" s="93">
        <v>1</v>
      </c>
      <c r="E51" s="96">
        <v>1</v>
      </c>
      <c r="F51" s="94">
        <v>11</v>
      </c>
      <c r="G51" s="93" t="s">
        <v>284</v>
      </c>
      <c r="H51" s="83">
        <v>22</v>
      </c>
      <c r="I51" s="92">
        <v>0</v>
      </c>
      <c r="J51" s="129">
        <v>0</v>
      </c>
      <c r="K51" s="129">
        <v>0</v>
      </c>
      <c r="L51" s="129">
        <v>0</v>
      </c>
      <c r="Q51" s="165"/>
      <c r="R51" s="165"/>
    </row>
    <row r="52" spans="1:19" ht="15.75" hidden="1" customHeight="1" collapsed="1">
      <c r="A52" s="104">
        <v>2</v>
      </c>
      <c r="B52" s="122">
        <v>2</v>
      </c>
      <c r="C52" s="128">
        <v>1</v>
      </c>
      <c r="D52" s="128">
        <v>1</v>
      </c>
      <c r="E52" s="128">
        <v>1</v>
      </c>
      <c r="F52" s="121">
        <v>12</v>
      </c>
      <c r="G52" s="117" t="s">
        <v>283</v>
      </c>
      <c r="H52" s="83">
        <v>23</v>
      </c>
      <c r="I52" s="123">
        <v>0</v>
      </c>
      <c r="J52" s="129">
        <v>0</v>
      </c>
      <c r="K52" s="129">
        <v>0</v>
      </c>
      <c r="L52" s="129">
        <v>0</v>
      </c>
      <c r="Q52" s="165"/>
      <c r="R52" s="165"/>
    </row>
    <row r="53" spans="1:19" ht="25.5" hidden="1" customHeight="1" collapsed="1">
      <c r="A53" s="97">
        <v>2</v>
      </c>
      <c r="B53" s="96">
        <v>2</v>
      </c>
      <c r="C53" s="95">
        <v>1</v>
      </c>
      <c r="D53" s="95">
        <v>1</v>
      </c>
      <c r="E53" s="95">
        <v>1</v>
      </c>
      <c r="F53" s="94">
        <v>14</v>
      </c>
      <c r="G53" s="169" t="s">
        <v>282</v>
      </c>
      <c r="H53" s="83">
        <v>24</v>
      </c>
      <c r="I53" s="92">
        <v>0</v>
      </c>
      <c r="J53" s="92">
        <v>0</v>
      </c>
      <c r="K53" s="92">
        <v>0</v>
      </c>
      <c r="L53" s="92">
        <v>0</v>
      </c>
      <c r="Q53" s="165"/>
      <c r="R53" s="165"/>
    </row>
    <row r="54" spans="1:19" ht="27.75" hidden="1" customHeight="1" collapsed="1">
      <c r="A54" s="97">
        <v>2</v>
      </c>
      <c r="B54" s="96">
        <v>2</v>
      </c>
      <c r="C54" s="95">
        <v>1</v>
      </c>
      <c r="D54" s="95">
        <v>1</v>
      </c>
      <c r="E54" s="95">
        <v>1</v>
      </c>
      <c r="F54" s="94">
        <v>15</v>
      </c>
      <c r="G54" s="93" t="s">
        <v>281</v>
      </c>
      <c r="H54" s="83">
        <v>25</v>
      </c>
      <c r="I54" s="92">
        <v>0</v>
      </c>
      <c r="J54" s="129">
        <v>0</v>
      </c>
      <c r="K54" s="129">
        <v>0</v>
      </c>
      <c r="L54" s="129">
        <v>0</v>
      </c>
      <c r="Q54" s="165"/>
      <c r="R54" s="165"/>
    </row>
    <row r="55" spans="1:19" ht="15.75" hidden="1" customHeight="1" collapsed="1">
      <c r="A55" s="97">
        <v>2</v>
      </c>
      <c r="B55" s="96">
        <v>2</v>
      </c>
      <c r="C55" s="95">
        <v>1</v>
      </c>
      <c r="D55" s="95">
        <v>1</v>
      </c>
      <c r="E55" s="95">
        <v>1</v>
      </c>
      <c r="F55" s="94">
        <v>16</v>
      </c>
      <c r="G55" s="93" t="s">
        <v>280</v>
      </c>
      <c r="H55" s="83">
        <v>26</v>
      </c>
      <c r="I55" s="92">
        <v>0</v>
      </c>
      <c r="J55" s="129">
        <v>0</v>
      </c>
      <c r="K55" s="129">
        <v>0</v>
      </c>
      <c r="L55" s="129">
        <v>0</v>
      </c>
      <c r="Q55" s="165"/>
      <c r="R55" s="165"/>
    </row>
    <row r="56" spans="1:19" ht="27.75" hidden="1" customHeight="1" collapsed="1">
      <c r="A56" s="97">
        <v>2</v>
      </c>
      <c r="B56" s="96">
        <v>2</v>
      </c>
      <c r="C56" s="95">
        <v>1</v>
      </c>
      <c r="D56" s="95">
        <v>1</v>
      </c>
      <c r="E56" s="95">
        <v>1</v>
      </c>
      <c r="F56" s="94">
        <v>17</v>
      </c>
      <c r="G56" s="93" t="s">
        <v>279</v>
      </c>
      <c r="H56" s="83">
        <v>27</v>
      </c>
      <c r="I56" s="92">
        <v>0</v>
      </c>
      <c r="J56" s="92">
        <v>0</v>
      </c>
      <c r="K56" s="92">
        <v>0</v>
      </c>
      <c r="L56" s="92">
        <v>0</v>
      </c>
      <c r="Q56" s="165"/>
      <c r="R56" s="165"/>
    </row>
    <row r="57" spans="1:19" ht="14.25" hidden="1" customHeight="1" collapsed="1">
      <c r="A57" s="97">
        <v>2</v>
      </c>
      <c r="B57" s="96">
        <v>2</v>
      </c>
      <c r="C57" s="95">
        <v>1</v>
      </c>
      <c r="D57" s="95">
        <v>1</v>
      </c>
      <c r="E57" s="95">
        <v>1</v>
      </c>
      <c r="F57" s="94">
        <v>20</v>
      </c>
      <c r="G57" s="93" t="s">
        <v>278</v>
      </c>
      <c r="H57" s="83">
        <v>28</v>
      </c>
      <c r="I57" s="92">
        <v>0</v>
      </c>
      <c r="J57" s="129">
        <v>0</v>
      </c>
      <c r="K57" s="129">
        <v>0</v>
      </c>
      <c r="L57" s="129">
        <v>0</v>
      </c>
      <c r="Q57" s="165"/>
      <c r="R57" s="165"/>
    </row>
    <row r="58" spans="1:19" ht="27.75" hidden="1" customHeight="1" collapsed="1">
      <c r="A58" s="97">
        <v>2</v>
      </c>
      <c r="B58" s="96">
        <v>2</v>
      </c>
      <c r="C58" s="95">
        <v>1</v>
      </c>
      <c r="D58" s="95">
        <v>1</v>
      </c>
      <c r="E58" s="95">
        <v>1</v>
      </c>
      <c r="F58" s="94">
        <v>21</v>
      </c>
      <c r="G58" s="93" t="s">
        <v>277</v>
      </c>
      <c r="H58" s="83">
        <v>29</v>
      </c>
      <c r="I58" s="92">
        <v>0</v>
      </c>
      <c r="J58" s="129">
        <v>0</v>
      </c>
      <c r="K58" s="129">
        <v>0</v>
      </c>
      <c r="L58" s="129">
        <v>0</v>
      </c>
      <c r="Q58" s="165"/>
      <c r="R58" s="165"/>
    </row>
    <row r="59" spans="1:19" ht="12" hidden="1" customHeight="1" collapsed="1">
      <c r="A59" s="97">
        <v>2</v>
      </c>
      <c r="B59" s="96">
        <v>2</v>
      </c>
      <c r="C59" s="95">
        <v>1</v>
      </c>
      <c r="D59" s="95">
        <v>1</v>
      </c>
      <c r="E59" s="95">
        <v>1</v>
      </c>
      <c r="F59" s="94">
        <v>22</v>
      </c>
      <c r="G59" s="93" t="s">
        <v>276</v>
      </c>
      <c r="H59" s="83">
        <v>30</v>
      </c>
      <c r="I59" s="92">
        <v>0</v>
      </c>
      <c r="J59" s="129">
        <v>0</v>
      </c>
      <c r="K59" s="129">
        <v>0</v>
      </c>
      <c r="L59" s="129">
        <v>0</v>
      </c>
      <c r="Q59" s="165"/>
      <c r="R59" s="165"/>
    </row>
    <row r="60" spans="1:19" ht="15" customHeight="1">
      <c r="A60" s="97">
        <v>2</v>
      </c>
      <c r="B60" s="96">
        <v>2</v>
      </c>
      <c r="C60" s="95">
        <v>1</v>
      </c>
      <c r="D60" s="95">
        <v>1</v>
      </c>
      <c r="E60" s="95">
        <v>1</v>
      </c>
      <c r="F60" s="94">
        <v>30</v>
      </c>
      <c r="G60" s="93" t="s">
        <v>275</v>
      </c>
      <c r="H60" s="83">
        <v>31</v>
      </c>
      <c r="I60" s="92">
        <v>1000</v>
      </c>
      <c r="J60" s="129">
        <v>0</v>
      </c>
      <c r="K60" s="129">
        <v>0</v>
      </c>
      <c r="L60" s="129">
        <v>0</v>
      </c>
      <c r="Q60" s="165"/>
      <c r="R60" s="165"/>
    </row>
    <row r="61" spans="1:19" ht="14.25" hidden="1" customHeight="1" collapsed="1">
      <c r="A61" s="168">
        <v>2</v>
      </c>
      <c r="B61" s="167">
        <v>3</v>
      </c>
      <c r="C61" s="152"/>
      <c r="D61" s="112"/>
      <c r="E61" s="112"/>
      <c r="F61" s="111"/>
      <c r="G61" s="150" t="s">
        <v>274</v>
      </c>
      <c r="H61" s="83">
        <v>32</v>
      </c>
      <c r="I61" s="110">
        <f>I62</f>
        <v>0</v>
      </c>
      <c r="J61" s="110">
        <f>J62</f>
        <v>0</v>
      </c>
      <c r="K61" s="110">
        <f>K62</f>
        <v>0</v>
      </c>
      <c r="L61" s="110">
        <f>L62</f>
        <v>0</v>
      </c>
    </row>
    <row r="62" spans="1:19" ht="13.5" hidden="1" customHeight="1" collapsed="1">
      <c r="A62" s="97">
        <v>2</v>
      </c>
      <c r="B62" s="96">
        <v>3</v>
      </c>
      <c r="C62" s="95">
        <v>1</v>
      </c>
      <c r="D62" s="95"/>
      <c r="E62" s="95"/>
      <c r="F62" s="94"/>
      <c r="G62" s="93" t="s">
        <v>273</v>
      </c>
      <c r="H62" s="83">
        <v>33</v>
      </c>
      <c r="I62" s="100">
        <f>SUM(I63+I68+I73)</f>
        <v>0</v>
      </c>
      <c r="J62" s="106">
        <f>SUM(J63+J68+J73)</f>
        <v>0</v>
      </c>
      <c r="K62" s="105">
        <f>SUM(K63+K68+K73)</f>
        <v>0</v>
      </c>
      <c r="L62" s="100">
        <f>SUM(L63+L68+L73)</f>
        <v>0</v>
      </c>
      <c r="Q62" s="165"/>
      <c r="S62" s="165"/>
    </row>
    <row r="63" spans="1:19" ht="15" hidden="1" customHeight="1" collapsed="1">
      <c r="A63" s="97">
        <v>2</v>
      </c>
      <c r="B63" s="96">
        <v>3</v>
      </c>
      <c r="C63" s="95">
        <v>1</v>
      </c>
      <c r="D63" s="95">
        <v>1</v>
      </c>
      <c r="E63" s="95"/>
      <c r="F63" s="94"/>
      <c r="G63" s="93" t="s">
        <v>272</v>
      </c>
      <c r="H63" s="83">
        <v>34</v>
      </c>
      <c r="I63" s="100">
        <f>I64</f>
        <v>0</v>
      </c>
      <c r="J63" s="106">
        <f>J64</f>
        <v>0</v>
      </c>
      <c r="K63" s="105">
        <f>K64</f>
        <v>0</v>
      </c>
      <c r="L63" s="100">
        <f>L64</f>
        <v>0</v>
      </c>
      <c r="Q63" s="165"/>
      <c r="R63" s="165"/>
    </row>
    <row r="64" spans="1:19" ht="13.5" hidden="1" customHeight="1" collapsed="1">
      <c r="A64" s="97">
        <v>2</v>
      </c>
      <c r="B64" s="96">
        <v>3</v>
      </c>
      <c r="C64" s="95">
        <v>1</v>
      </c>
      <c r="D64" s="95">
        <v>1</v>
      </c>
      <c r="E64" s="95">
        <v>1</v>
      </c>
      <c r="F64" s="94"/>
      <c r="G64" s="93" t="s">
        <v>272</v>
      </c>
      <c r="H64" s="83">
        <v>35</v>
      </c>
      <c r="I64" s="100">
        <f>SUM(I65:I67)</f>
        <v>0</v>
      </c>
      <c r="J64" s="106">
        <f>SUM(J65:J67)</f>
        <v>0</v>
      </c>
      <c r="K64" s="105">
        <f>SUM(K65:K67)</f>
        <v>0</v>
      </c>
      <c r="L64" s="100">
        <f>SUM(L65:L67)</f>
        <v>0</v>
      </c>
      <c r="Q64" s="165"/>
      <c r="R64" s="165"/>
    </row>
    <row r="65" spans="1:18" s="166" customFormat="1" ht="25.5" hidden="1" customHeight="1" collapsed="1">
      <c r="A65" s="97">
        <v>2</v>
      </c>
      <c r="B65" s="96">
        <v>3</v>
      </c>
      <c r="C65" s="95">
        <v>1</v>
      </c>
      <c r="D65" s="95">
        <v>1</v>
      </c>
      <c r="E65" s="95">
        <v>1</v>
      </c>
      <c r="F65" s="94">
        <v>1</v>
      </c>
      <c r="G65" s="93" t="s">
        <v>270</v>
      </c>
      <c r="H65" s="83">
        <v>36</v>
      </c>
      <c r="I65" s="92">
        <v>0</v>
      </c>
      <c r="J65" s="92">
        <v>0</v>
      </c>
      <c r="K65" s="92">
        <v>0</v>
      </c>
      <c r="L65" s="92">
        <v>0</v>
      </c>
      <c r="Q65" s="165"/>
      <c r="R65" s="165"/>
    </row>
    <row r="66" spans="1:18" ht="19.5" hidden="1" customHeight="1" collapsed="1">
      <c r="A66" s="97">
        <v>2</v>
      </c>
      <c r="B66" s="113">
        <v>3</v>
      </c>
      <c r="C66" s="112">
        <v>1</v>
      </c>
      <c r="D66" s="112">
        <v>1</v>
      </c>
      <c r="E66" s="112">
        <v>1</v>
      </c>
      <c r="F66" s="111">
        <v>2</v>
      </c>
      <c r="G66" s="138" t="s">
        <v>269</v>
      </c>
      <c r="H66" s="83">
        <v>37</v>
      </c>
      <c r="I66" s="147">
        <v>0</v>
      </c>
      <c r="J66" s="147">
        <v>0</v>
      </c>
      <c r="K66" s="147">
        <v>0</v>
      </c>
      <c r="L66" s="147">
        <v>0</v>
      </c>
      <c r="Q66" s="165"/>
      <c r="R66" s="165"/>
    </row>
    <row r="67" spans="1:18" ht="16.5" hidden="1" customHeight="1" collapsed="1">
      <c r="A67" s="96">
        <v>2</v>
      </c>
      <c r="B67" s="95">
        <v>3</v>
      </c>
      <c r="C67" s="95">
        <v>1</v>
      </c>
      <c r="D67" s="95">
        <v>1</v>
      </c>
      <c r="E67" s="95">
        <v>1</v>
      </c>
      <c r="F67" s="94">
        <v>3</v>
      </c>
      <c r="G67" s="93" t="s">
        <v>268</v>
      </c>
      <c r="H67" s="83">
        <v>38</v>
      </c>
      <c r="I67" s="92">
        <v>0</v>
      </c>
      <c r="J67" s="92">
        <v>0</v>
      </c>
      <c r="K67" s="92">
        <v>0</v>
      </c>
      <c r="L67" s="92">
        <v>0</v>
      </c>
      <c r="Q67" s="165"/>
      <c r="R67" s="165"/>
    </row>
    <row r="68" spans="1:18" ht="29.25" hidden="1" customHeight="1" collapsed="1">
      <c r="A68" s="113">
        <v>2</v>
      </c>
      <c r="B68" s="112">
        <v>3</v>
      </c>
      <c r="C68" s="112">
        <v>1</v>
      </c>
      <c r="D68" s="112">
        <v>2</v>
      </c>
      <c r="E68" s="112"/>
      <c r="F68" s="111"/>
      <c r="G68" s="138" t="s">
        <v>271</v>
      </c>
      <c r="H68" s="83">
        <v>39</v>
      </c>
      <c r="I68" s="110">
        <f>I69</f>
        <v>0</v>
      </c>
      <c r="J68" s="109">
        <f>J69</f>
        <v>0</v>
      </c>
      <c r="K68" s="108">
        <f>K69</f>
        <v>0</v>
      </c>
      <c r="L68" s="108">
        <f>L69</f>
        <v>0</v>
      </c>
      <c r="Q68" s="165"/>
      <c r="R68" s="165"/>
    </row>
    <row r="69" spans="1:18" ht="27" hidden="1" customHeight="1" collapsed="1">
      <c r="A69" s="103">
        <v>2</v>
      </c>
      <c r="B69" s="102">
        <v>3</v>
      </c>
      <c r="C69" s="102">
        <v>1</v>
      </c>
      <c r="D69" s="102">
        <v>2</v>
      </c>
      <c r="E69" s="102">
        <v>1</v>
      </c>
      <c r="F69" s="101"/>
      <c r="G69" s="138" t="s">
        <v>271</v>
      </c>
      <c r="H69" s="83">
        <v>40</v>
      </c>
      <c r="I69" s="144">
        <f>SUM(I70:I72)</f>
        <v>0</v>
      </c>
      <c r="J69" s="146">
        <f>SUM(J70:J72)</f>
        <v>0</v>
      </c>
      <c r="K69" s="145">
        <f>SUM(K70:K72)</f>
        <v>0</v>
      </c>
      <c r="L69" s="105">
        <f>SUM(L70:L72)</f>
        <v>0</v>
      </c>
      <c r="Q69" s="165"/>
      <c r="R69" s="165"/>
    </row>
    <row r="70" spans="1:18" s="166" customFormat="1" ht="27" hidden="1" customHeight="1" collapsed="1">
      <c r="A70" s="96">
        <v>2</v>
      </c>
      <c r="B70" s="95">
        <v>3</v>
      </c>
      <c r="C70" s="95">
        <v>1</v>
      </c>
      <c r="D70" s="95">
        <v>2</v>
      </c>
      <c r="E70" s="95">
        <v>1</v>
      </c>
      <c r="F70" s="94">
        <v>1</v>
      </c>
      <c r="G70" s="97" t="s">
        <v>270</v>
      </c>
      <c r="H70" s="83">
        <v>41</v>
      </c>
      <c r="I70" s="92">
        <v>0</v>
      </c>
      <c r="J70" s="92">
        <v>0</v>
      </c>
      <c r="K70" s="92">
        <v>0</v>
      </c>
      <c r="L70" s="92">
        <v>0</v>
      </c>
      <c r="Q70" s="165"/>
      <c r="R70" s="165"/>
    </row>
    <row r="71" spans="1:18" ht="16.5" hidden="1" customHeight="1" collapsed="1">
      <c r="A71" s="96">
        <v>2</v>
      </c>
      <c r="B71" s="95">
        <v>3</v>
      </c>
      <c r="C71" s="95">
        <v>1</v>
      </c>
      <c r="D71" s="95">
        <v>2</v>
      </c>
      <c r="E71" s="95">
        <v>1</v>
      </c>
      <c r="F71" s="94">
        <v>2</v>
      </c>
      <c r="G71" s="97" t="s">
        <v>269</v>
      </c>
      <c r="H71" s="83">
        <v>42</v>
      </c>
      <c r="I71" s="92">
        <v>0</v>
      </c>
      <c r="J71" s="92">
        <v>0</v>
      </c>
      <c r="K71" s="92">
        <v>0</v>
      </c>
      <c r="L71" s="92">
        <v>0</v>
      </c>
      <c r="Q71" s="165"/>
      <c r="R71" s="165"/>
    </row>
    <row r="72" spans="1:18" ht="15" hidden="1" customHeight="1" collapsed="1">
      <c r="A72" s="96">
        <v>2</v>
      </c>
      <c r="B72" s="95">
        <v>3</v>
      </c>
      <c r="C72" s="95">
        <v>1</v>
      </c>
      <c r="D72" s="95">
        <v>2</v>
      </c>
      <c r="E72" s="95">
        <v>1</v>
      </c>
      <c r="F72" s="94">
        <v>3</v>
      </c>
      <c r="G72" s="97" t="s">
        <v>268</v>
      </c>
      <c r="H72" s="83">
        <v>43</v>
      </c>
      <c r="I72" s="92">
        <v>0</v>
      </c>
      <c r="J72" s="92">
        <v>0</v>
      </c>
      <c r="K72" s="92">
        <v>0</v>
      </c>
      <c r="L72" s="92">
        <v>0</v>
      </c>
      <c r="Q72" s="165"/>
      <c r="R72" s="165"/>
    </row>
    <row r="73" spans="1:18" ht="27.75" hidden="1" customHeight="1" collapsed="1">
      <c r="A73" s="96">
        <v>2</v>
      </c>
      <c r="B73" s="95">
        <v>3</v>
      </c>
      <c r="C73" s="95">
        <v>1</v>
      </c>
      <c r="D73" s="95">
        <v>3</v>
      </c>
      <c r="E73" s="95"/>
      <c r="F73" s="94"/>
      <c r="G73" s="97" t="s">
        <v>267</v>
      </c>
      <c r="H73" s="83">
        <v>44</v>
      </c>
      <c r="I73" s="100">
        <f>I74</f>
        <v>0</v>
      </c>
      <c r="J73" s="106">
        <f>J74</f>
        <v>0</v>
      </c>
      <c r="K73" s="105">
        <f>K74</f>
        <v>0</v>
      </c>
      <c r="L73" s="105">
        <f>L74</f>
        <v>0</v>
      </c>
      <c r="Q73" s="165"/>
      <c r="R73" s="165"/>
    </row>
    <row r="74" spans="1:18" ht="26.25" hidden="1" customHeight="1" collapsed="1">
      <c r="A74" s="96">
        <v>2</v>
      </c>
      <c r="B74" s="95">
        <v>3</v>
      </c>
      <c r="C74" s="95">
        <v>1</v>
      </c>
      <c r="D74" s="95">
        <v>3</v>
      </c>
      <c r="E74" s="95">
        <v>1</v>
      </c>
      <c r="F74" s="94"/>
      <c r="G74" s="97" t="s">
        <v>266</v>
      </c>
      <c r="H74" s="83">
        <v>45</v>
      </c>
      <c r="I74" s="100">
        <f>SUM(I75:I77)</f>
        <v>0</v>
      </c>
      <c r="J74" s="106">
        <f>SUM(J75:J77)</f>
        <v>0</v>
      </c>
      <c r="K74" s="105">
        <f>SUM(K75:K77)</f>
        <v>0</v>
      </c>
      <c r="L74" s="105">
        <f>SUM(L75:L77)</f>
        <v>0</v>
      </c>
      <c r="Q74" s="165"/>
      <c r="R74" s="165"/>
    </row>
    <row r="75" spans="1:18" ht="15" hidden="1" customHeight="1" collapsed="1">
      <c r="A75" s="113">
        <v>2</v>
      </c>
      <c r="B75" s="112">
        <v>3</v>
      </c>
      <c r="C75" s="112">
        <v>1</v>
      </c>
      <c r="D75" s="112">
        <v>3</v>
      </c>
      <c r="E75" s="112">
        <v>1</v>
      </c>
      <c r="F75" s="111">
        <v>1</v>
      </c>
      <c r="G75" s="114" t="s">
        <v>265</v>
      </c>
      <c r="H75" s="83">
        <v>46</v>
      </c>
      <c r="I75" s="147">
        <v>0</v>
      </c>
      <c r="J75" s="147">
        <v>0</v>
      </c>
      <c r="K75" s="147">
        <v>0</v>
      </c>
      <c r="L75" s="147">
        <v>0</v>
      </c>
      <c r="Q75" s="165"/>
      <c r="R75" s="165"/>
    </row>
    <row r="76" spans="1:18" ht="16.5" hidden="1" customHeight="1" collapsed="1">
      <c r="A76" s="96">
        <v>2</v>
      </c>
      <c r="B76" s="95">
        <v>3</v>
      </c>
      <c r="C76" s="95">
        <v>1</v>
      </c>
      <c r="D76" s="95">
        <v>3</v>
      </c>
      <c r="E76" s="95">
        <v>1</v>
      </c>
      <c r="F76" s="94">
        <v>2</v>
      </c>
      <c r="G76" s="97" t="s">
        <v>264</v>
      </c>
      <c r="H76" s="83">
        <v>47</v>
      </c>
      <c r="I76" s="92">
        <v>0</v>
      </c>
      <c r="J76" s="92">
        <v>0</v>
      </c>
      <c r="K76" s="92">
        <v>0</v>
      </c>
      <c r="L76" s="92">
        <v>0</v>
      </c>
      <c r="Q76" s="165"/>
      <c r="R76" s="165"/>
    </row>
    <row r="77" spans="1:18" ht="17.25" hidden="1" customHeight="1" collapsed="1">
      <c r="A77" s="113">
        <v>2</v>
      </c>
      <c r="B77" s="112">
        <v>3</v>
      </c>
      <c r="C77" s="112">
        <v>1</v>
      </c>
      <c r="D77" s="112">
        <v>3</v>
      </c>
      <c r="E77" s="112">
        <v>1</v>
      </c>
      <c r="F77" s="111">
        <v>3</v>
      </c>
      <c r="G77" s="114" t="s">
        <v>263</v>
      </c>
      <c r="H77" s="83">
        <v>48</v>
      </c>
      <c r="I77" s="147">
        <v>0</v>
      </c>
      <c r="J77" s="147">
        <v>0</v>
      </c>
      <c r="K77" s="147">
        <v>0</v>
      </c>
      <c r="L77" s="147">
        <v>0</v>
      </c>
      <c r="Q77" s="165"/>
      <c r="R77" s="165"/>
    </row>
    <row r="78" spans="1:18" ht="12.75" hidden="1" customHeight="1" collapsed="1">
      <c r="A78" s="113">
        <v>2</v>
      </c>
      <c r="B78" s="112">
        <v>3</v>
      </c>
      <c r="C78" s="112">
        <v>2</v>
      </c>
      <c r="D78" s="112"/>
      <c r="E78" s="112"/>
      <c r="F78" s="111"/>
      <c r="G78" s="114" t="s">
        <v>262</v>
      </c>
      <c r="H78" s="83">
        <v>49</v>
      </c>
      <c r="I78" s="100">
        <f t="shared" ref="I78:L79" si="3">I79</f>
        <v>0</v>
      </c>
      <c r="J78" s="100">
        <f t="shared" si="3"/>
        <v>0</v>
      </c>
      <c r="K78" s="100">
        <f t="shared" si="3"/>
        <v>0</v>
      </c>
      <c r="L78" s="100">
        <f t="shared" si="3"/>
        <v>0</v>
      </c>
    </row>
    <row r="79" spans="1:18" ht="12" hidden="1" customHeight="1" collapsed="1">
      <c r="A79" s="113">
        <v>2</v>
      </c>
      <c r="B79" s="112">
        <v>3</v>
      </c>
      <c r="C79" s="112">
        <v>2</v>
      </c>
      <c r="D79" s="112">
        <v>1</v>
      </c>
      <c r="E79" s="112"/>
      <c r="F79" s="111"/>
      <c r="G79" s="114" t="s">
        <v>262</v>
      </c>
      <c r="H79" s="83">
        <v>50</v>
      </c>
      <c r="I79" s="100">
        <f t="shared" si="3"/>
        <v>0</v>
      </c>
      <c r="J79" s="100">
        <f t="shared" si="3"/>
        <v>0</v>
      </c>
      <c r="K79" s="100">
        <f t="shared" si="3"/>
        <v>0</v>
      </c>
      <c r="L79" s="100">
        <f t="shared" si="3"/>
        <v>0</v>
      </c>
    </row>
    <row r="80" spans="1:18" ht="15.75" hidden="1" customHeight="1" collapsed="1">
      <c r="A80" s="113">
        <v>2</v>
      </c>
      <c r="B80" s="112">
        <v>3</v>
      </c>
      <c r="C80" s="112">
        <v>2</v>
      </c>
      <c r="D80" s="112">
        <v>1</v>
      </c>
      <c r="E80" s="112">
        <v>1</v>
      </c>
      <c r="F80" s="111"/>
      <c r="G80" s="114" t="s">
        <v>262</v>
      </c>
      <c r="H80" s="83">
        <v>51</v>
      </c>
      <c r="I80" s="100">
        <f>SUM(I81)</f>
        <v>0</v>
      </c>
      <c r="J80" s="100">
        <f>SUM(J81)</f>
        <v>0</v>
      </c>
      <c r="K80" s="100">
        <f>SUM(K81)</f>
        <v>0</v>
      </c>
      <c r="L80" s="100">
        <f>SUM(L81)</f>
        <v>0</v>
      </c>
    </row>
    <row r="81" spans="1:12" ht="13.5" hidden="1" customHeight="1" collapsed="1">
      <c r="A81" s="113">
        <v>2</v>
      </c>
      <c r="B81" s="112">
        <v>3</v>
      </c>
      <c r="C81" s="112">
        <v>2</v>
      </c>
      <c r="D81" s="112">
        <v>1</v>
      </c>
      <c r="E81" s="112">
        <v>1</v>
      </c>
      <c r="F81" s="111">
        <v>1</v>
      </c>
      <c r="G81" s="114" t="s">
        <v>262</v>
      </c>
      <c r="H81" s="83">
        <v>52</v>
      </c>
      <c r="I81" s="92">
        <v>0</v>
      </c>
      <c r="J81" s="92">
        <v>0</v>
      </c>
      <c r="K81" s="92">
        <v>0</v>
      </c>
      <c r="L81" s="92">
        <v>0</v>
      </c>
    </row>
    <row r="82" spans="1:12" ht="16.5" hidden="1" customHeight="1" collapsed="1">
      <c r="A82" s="134">
        <v>2</v>
      </c>
      <c r="B82" s="133">
        <v>4</v>
      </c>
      <c r="C82" s="133"/>
      <c r="D82" s="133"/>
      <c r="E82" s="133"/>
      <c r="F82" s="132"/>
      <c r="G82" s="154" t="s">
        <v>261</v>
      </c>
      <c r="H82" s="83">
        <v>53</v>
      </c>
      <c r="I82" s="100">
        <f t="shared" ref="I82:L84" si="4">I83</f>
        <v>0</v>
      </c>
      <c r="J82" s="106">
        <f t="shared" si="4"/>
        <v>0</v>
      </c>
      <c r="K82" s="105">
        <f t="shared" si="4"/>
        <v>0</v>
      </c>
      <c r="L82" s="105">
        <f t="shared" si="4"/>
        <v>0</v>
      </c>
    </row>
    <row r="83" spans="1:12" ht="15.75" hidden="1" customHeight="1" collapsed="1">
      <c r="A83" s="96">
        <v>2</v>
      </c>
      <c r="B83" s="95">
        <v>4</v>
      </c>
      <c r="C83" s="95">
        <v>1</v>
      </c>
      <c r="D83" s="95"/>
      <c r="E83" s="95"/>
      <c r="F83" s="94"/>
      <c r="G83" s="97" t="s">
        <v>260</v>
      </c>
      <c r="H83" s="83">
        <v>54</v>
      </c>
      <c r="I83" s="100">
        <f t="shared" si="4"/>
        <v>0</v>
      </c>
      <c r="J83" s="106">
        <f t="shared" si="4"/>
        <v>0</v>
      </c>
      <c r="K83" s="105">
        <f t="shared" si="4"/>
        <v>0</v>
      </c>
      <c r="L83" s="105">
        <f t="shared" si="4"/>
        <v>0</v>
      </c>
    </row>
    <row r="84" spans="1:12" ht="17.25" hidden="1" customHeight="1" collapsed="1">
      <c r="A84" s="96">
        <v>2</v>
      </c>
      <c r="B84" s="95">
        <v>4</v>
      </c>
      <c r="C84" s="95">
        <v>1</v>
      </c>
      <c r="D84" s="95">
        <v>1</v>
      </c>
      <c r="E84" s="95"/>
      <c r="F84" s="94"/>
      <c r="G84" s="97" t="s">
        <v>260</v>
      </c>
      <c r="H84" s="83">
        <v>55</v>
      </c>
      <c r="I84" s="100">
        <f t="shared" si="4"/>
        <v>0</v>
      </c>
      <c r="J84" s="106">
        <f t="shared" si="4"/>
        <v>0</v>
      </c>
      <c r="K84" s="105">
        <f t="shared" si="4"/>
        <v>0</v>
      </c>
      <c r="L84" s="105">
        <f t="shared" si="4"/>
        <v>0</v>
      </c>
    </row>
    <row r="85" spans="1:12" ht="18" hidden="1" customHeight="1" collapsed="1">
      <c r="A85" s="96">
        <v>2</v>
      </c>
      <c r="B85" s="95">
        <v>4</v>
      </c>
      <c r="C85" s="95">
        <v>1</v>
      </c>
      <c r="D85" s="95">
        <v>1</v>
      </c>
      <c r="E85" s="95">
        <v>1</v>
      </c>
      <c r="F85" s="94"/>
      <c r="G85" s="97" t="s">
        <v>260</v>
      </c>
      <c r="H85" s="83">
        <v>56</v>
      </c>
      <c r="I85" s="100">
        <f>SUM(I86:I88)</f>
        <v>0</v>
      </c>
      <c r="J85" s="106">
        <f>SUM(J86:J88)</f>
        <v>0</v>
      </c>
      <c r="K85" s="105">
        <f>SUM(K86:K88)</f>
        <v>0</v>
      </c>
      <c r="L85" s="105">
        <f>SUM(L86:L88)</f>
        <v>0</v>
      </c>
    </row>
    <row r="86" spans="1:12" ht="14.25" hidden="1" customHeight="1" collapsed="1">
      <c r="A86" s="96">
        <v>2</v>
      </c>
      <c r="B86" s="95">
        <v>4</v>
      </c>
      <c r="C86" s="95">
        <v>1</v>
      </c>
      <c r="D86" s="95">
        <v>1</v>
      </c>
      <c r="E86" s="95">
        <v>1</v>
      </c>
      <c r="F86" s="94">
        <v>1</v>
      </c>
      <c r="G86" s="97" t="s">
        <v>259</v>
      </c>
      <c r="H86" s="83">
        <v>57</v>
      </c>
      <c r="I86" s="92">
        <v>0</v>
      </c>
      <c r="J86" s="92">
        <v>0</v>
      </c>
      <c r="K86" s="92">
        <v>0</v>
      </c>
      <c r="L86" s="92">
        <v>0</v>
      </c>
    </row>
    <row r="87" spans="1:12" ht="13.5" hidden="1" customHeight="1" collapsed="1">
      <c r="A87" s="96">
        <v>2</v>
      </c>
      <c r="B87" s="96">
        <v>4</v>
      </c>
      <c r="C87" s="96">
        <v>1</v>
      </c>
      <c r="D87" s="95">
        <v>1</v>
      </c>
      <c r="E87" s="95">
        <v>1</v>
      </c>
      <c r="F87" s="115">
        <v>2</v>
      </c>
      <c r="G87" s="93" t="s">
        <v>258</v>
      </c>
      <c r="H87" s="83">
        <v>58</v>
      </c>
      <c r="I87" s="92">
        <v>0</v>
      </c>
      <c r="J87" s="92">
        <v>0</v>
      </c>
      <c r="K87" s="92">
        <v>0</v>
      </c>
      <c r="L87" s="92">
        <v>0</v>
      </c>
    </row>
    <row r="88" spans="1:12" hidden="1" collapsed="1">
      <c r="A88" s="96">
        <v>2</v>
      </c>
      <c r="B88" s="95">
        <v>4</v>
      </c>
      <c r="C88" s="96">
        <v>1</v>
      </c>
      <c r="D88" s="95">
        <v>1</v>
      </c>
      <c r="E88" s="95">
        <v>1</v>
      </c>
      <c r="F88" s="115">
        <v>3</v>
      </c>
      <c r="G88" s="93" t="s">
        <v>257</v>
      </c>
      <c r="H88" s="83">
        <v>59</v>
      </c>
      <c r="I88" s="92">
        <v>0</v>
      </c>
      <c r="J88" s="92">
        <v>0</v>
      </c>
      <c r="K88" s="92">
        <v>0</v>
      </c>
      <c r="L88" s="92">
        <v>0</v>
      </c>
    </row>
    <row r="89" spans="1:12" hidden="1" collapsed="1">
      <c r="A89" s="134">
        <v>2</v>
      </c>
      <c r="B89" s="133">
        <v>5</v>
      </c>
      <c r="C89" s="134"/>
      <c r="D89" s="133"/>
      <c r="E89" s="133"/>
      <c r="F89" s="164"/>
      <c r="G89" s="131" t="s">
        <v>256</v>
      </c>
      <c r="H89" s="83">
        <v>60</v>
      </c>
      <c r="I89" s="100">
        <f>SUM(I90+I95+I100)</f>
        <v>0</v>
      </c>
      <c r="J89" s="106">
        <f>SUM(J90+J95+J100)</f>
        <v>0</v>
      </c>
      <c r="K89" s="105">
        <f>SUM(K90+K95+K100)</f>
        <v>0</v>
      </c>
      <c r="L89" s="105">
        <f>SUM(L90+L95+L100)</f>
        <v>0</v>
      </c>
    </row>
    <row r="90" spans="1:12" hidden="1" collapsed="1">
      <c r="A90" s="113">
        <v>2</v>
      </c>
      <c r="B90" s="112">
        <v>5</v>
      </c>
      <c r="C90" s="113">
        <v>1</v>
      </c>
      <c r="D90" s="112"/>
      <c r="E90" s="112"/>
      <c r="F90" s="160"/>
      <c r="G90" s="138" t="s">
        <v>255</v>
      </c>
      <c r="H90" s="83">
        <v>61</v>
      </c>
      <c r="I90" s="110">
        <f t="shared" ref="I90:L91" si="5">I91</f>
        <v>0</v>
      </c>
      <c r="J90" s="109">
        <f t="shared" si="5"/>
        <v>0</v>
      </c>
      <c r="K90" s="108">
        <f t="shared" si="5"/>
        <v>0</v>
      </c>
      <c r="L90" s="108">
        <f t="shared" si="5"/>
        <v>0</v>
      </c>
    </row>
    <row r="91" spans="1:12" hidden="1" collapsed="1">
      <c r="A91" s="96">
        <v>2</v>
      </c>
      <c r="B91" s="95">
        <v>5</v>
      </c>
      <c r="C91" s="96">
        <v>1</v>
      </c>
      <c r="D91" s="95">
        <v>1</v>
      </c>
      <c r="E91" s="95"/>
      <c r="F91" s="115"/>
      <c r="G91" s="93" t="s">
        <v>255</v>
      </c>
      <c r="H91" s="83">
        <v>62</v>
      </c>
      <c r="I91" s="100">
        <f t="shared" si="5"/>
        <v>0</v>
      </c>
      <c r="J91" s="106">
        <f t="shared" si="5"/>
        <v>0</v>
      </c>
      <c r="K91" s="105">
        <f t="shared" si="5"/>
        <v>0</v>
      </c>
      <c r="L91" s="105">
        <f t="shared" si="5"/>
        <v>0</v>
      </c>
    </row>
    <row r="92" spans="1:12" hidden="1" collapsed="1">
      <c r="A92" s="96">
        <v>2</v>
      </c>
      <c r="B92" s="95">
        <v>5</v>
      </c>
      <c r="C92" s="96">
        <v>1</v>
      </c>
      <c r="D92" s="95">
        <v>1</v>
      </c>
      <c r="E92" s="95">
        <v>1</v>
      </c>
      <c r="F92" s="115"/>
      <c r="G92" s="93" t="s">
        <v>255</v>
      </c>
      <c r="H92" s="83">
        <v>63</v>
      </c>
      <c r="I92" s="100">
        <f>SUM(I93:I94)</f>
        <v>0</v>
      </c>
      <c r="J92" s="106">
        <f>SUM(J93:J94)</f>
        <v>0</v>
      </c>
      <c r="K92" s="105">
        <f>SUM(K93:K94)</f>
        <v>0</v>
      </c>
      <c r="L92" s="105">
        <f>SUM(L93:L94)</f>
        <v>0</v>
      </c>
    </row>
    <row r="93" spans="1:12" ht="25.5" hidden="1" customHeight="1" collapsed="1">
      <c r="A93" s="96">
        <v>2</v>
      </c>
      <c r="B93" s="95">
        <v>5</v>
      </c>
      <c r="C93" s="96">
        <v>1</v>
      </c>
      <c r="D93" s="95">
        <v>1</v>
      </c>
      <c r="E93" s="95">
        <v>1</v>
      </c>
      <c r="F93" s="115">
        <v>1</v>
      </c>
      <c r="G93" s="93" t="s">
        <v>254</v>
      </c>
      <c r="H93" s="83">
        <v>64</v>
      </c>
      <c r="I93" s="92">
        <v>0</v>
      </c>
      <c r="J93" s="92">
        <v>0</v>
      </c>
      <c r="K93" s="92">
        <v>0</v>
      </c>
      <c r="L93" s="92">
        <v>0</v>
      </c>
    </row>
    <row r="94" spans="1:12" ht="15.75" hidden="1" customHeight="1" collapsed="1">
      <c r="A94" s="96">
        <v>2</v>
      </c>
      <c r="B94" s="95">
        <v>5</v>
      </c>
      <c r="C94" s="96">
        <v>1</v>
      </c>
      <c r="D94" s="95">
        <v>1</v>
      </c>
      <c r="E94" s="95">
        <v>1</v>
      </c>
      <c r="F94" s="115">
        <v>2</v>
      </c>
      <c r="G94" s="93" t="s">
        <v>253</v>
      </c>
      <c r="H94" s="83">
        <v>65</v>
      </c>
      <c r="I94" s="92">
        <v>0</v>
      </c>
      <c r="J94" s="92">
        <v>0</v>
      </c>
      <c r="K94" s="92">
        <v>0</v>
      </c>
      <c r="L94" s="92">
        <v>0</v>
      </c>
    </row>
    <row r="95" spans="1:12" ht="12" hidden="1" customHeight="1" collapsed="1">
      <c r="A95" s="96">
        <v>2</v>
      </c>
      <c r="B95" s="95">
        <v>5</v>
      </c>
      <c r="C95" s="96">
        <v>2</v>
      </c>
      <c r="D95" s="95"/>
      <c r="E95" s="95"/>
      <c r="F95" s="115"/>
      <c r="G95" s="93" t="s">
        <v>252</v>
      </c>
      <c r="H95" s="83">
        <v>66</v>
      </c>
      <c r="I95" s="100">
        <f t="shared" ref="I95:L96" si="6">I96</f>
        <v>0</v>
      </c>
      <c r="J95" s="106">
        <f t="shared" si="6"/>
        <v>0</v>
      </c>
      <c r="K95" s="105">
        <f t="shared" si="6"/>
        <v>0</v>
      </c>
      <c r="L95" s="100">
        <f t="shared" si="6"/>
        <v>0</v>
      </c>
    </row>
    <row r="96" spans="1:12" ht="15.75" hidden="1" customHeight="1" collapsed="1">
      <c r="A96" s="97">
        <v>2</v>
      </c>
      <c r="B96" s="96">
        <v>5</v>
      </c>
      <c r="C96" s="95">
        <v>2</v>
      </c>
      <c r="D96" s="93">
        <v>1</v>
      </c>
      <c r="E96" s="96"/>
      <c r="F96" s="115"/>
      <c r="G96" s="93" t="s">
        <v>252</v>
      </c>
      <c r="H96" s="83">
        <v>67</v>
      </c>
      <c r="I96" s="100">
        <f t="shared" si="6"/>
        <v>0</v>
      </c>
      <c r="J96" s="106">
        <f t="shared" si="6"/>
        <v>0</v>
      </c>
      <c r="K96" s="105">
        <f t="shared" si="6"/>
        <v>0</v>
      </c>
      <c r="L96" s="100">
        <f t="shared" si="6"/>
        <v>0</v>
      </c>
    </row>
    <row r="97" spans="1:12" ht="15" hidden="1" customHeight="1" collapsed="1">
      <c r="A97" s="97">
        <v>2</v>
      </c>
      <c r="B97" s="96">
        <v>5</v>
      </c>
      <c r="C97" s="95">
        <v>2</v>
      </c>
      <c r="D97" s="93">
        <v>1</v>
      </c>
      <c r="E97" s="96">
        <v>1</v>
      </c>
      <c r="F97" s="115"/>
      <c r="G97" s="93" t="s">
        <v>252</v>
      </c>
      <c r="H97" s="83">
        <v>68</v>
      </c>
      <c r="I97" s="100">
        <f>SUM(I98:I99)</f>
        <v>0</v>
      </c>
      <c r="J97" s="106">
        <f>SUM(J98:J99)</f>
        <v>0</v>
      </c>
      <c r="K97" s="105">
        <f>SUM(K98:K99)</f>
        <v>0</v>
      </c>
      <c r="L97" s="100">
        <f>SUM(L98:L99)</f>
        <v>0</v>
      </c>
    </row>
    <row r="98" spans="1:12" ht="25.5" hidden="1" customHeight="1" collapsed="1">
      <c r="A98" s="97">
        <v>2</v>
      </c>
      <c r="B98" s="96">
        <v>5</v>
      </c>
      <c r="C98" s="95">
        <v>2</v>
      </c>
      <c r="D98" s="93">
        <v>1</v>
      </c>
      <c r="E98" s="96">
        <v>1</v>
      </c>
      <c r="F98" s="115">
        <v>1</v>
      </c>
      <c r="G98" s="93" t="s">
        <v>251</v>
      </c>
      <c r="H98" s="83">
        <v>69</v>
      </c>
      <c r="I98" s="92">
        <v>0</v>
      </c>
      <c r="J98" s="92">
        <v>0</v>
      </c>
      <c r="K98" s="92">
        <v>0</v>
      </c>
      <c r="L98" s="92">
        <v>0</v>
      </c>
    </row>
    <row r="99" spans="1:12" ht="25.5" hidden="1" customHeight="1" collapsed="1">
      <c r="A99" s="97">
        <v>2</v>
      </c>
      <c r="B99" s="96">
        <v>5</v>
      </c>
      <c r="C99" s="95">
        <v>2</v>
      </c>
      <c r="D99" s="93">
        <v>1</v>
      </c>
      <c r="E99" s="96">
        <v>1</v>
      </c>
      <c r="F99" s="115">
        <v>2</v>
      </c>
      <c r="G99" s="93" t="s">
        <v>250</v>
      </c>
      <c r="H99" s="83">
        <v>70</v>
      </c>
      <c r="I99" s="92">
        <v>0</v>
      </c>
      <c r="J99" s="92">
        <v>0</v>
      </c>
      <c r="K99" s="92">
        <v>0</v>
      </c>
      <c r="L99" s="92">
        <v>0</v>
      </c>
    </row>
    <row r="100" spans="1:12" ht="28.5" hidden="1" customHeight="1" collapsed="1">
      <c r="A100" s="97">
        <v>2</v>
      </c>
      <c r="B100" s="96">
        <v>5</v>
      </c>
      <c r="C100" s="95">
        <v>3</v>
      </c>
      <c r="D100" s="93"/>
      <c r="E100" s="96"/>
      <c r="F100" s="115"/>
      <c r="G100" s="93" t="s">
        <v>249</v>
      </c>
      <c r="H100" s="83">
        <v>71</v>
      </c>
      <c r="I100" s="100">
        <f t="shared" ref="I100:L101" si="7">I101</f>
        <v>0</v>
      </c>
      <c r="J100" s="106">
        <f t="shared" si="7"/>
        <v>0</v>
      </c>
      <c r="K100" s="105">
        <f t="shared" si="7"/>
        <v>0</v>
      </c>
      <c r="L100" s="100">
        <f t="shared" si="7"/>
        <v>0</v>
      </c>
    </row>
    <row r="101" spans="1:12" ht="27" hidden="1" customHeight="1" collapsed="1">
      <c r="A101" s="97">
        <v>2</v>
      </c>
      <c r="B101" s="96">
        <v>5</v>
      </c>
      <c r="C101" s="95">
        <v>3</v>
      </c>
      <c r="D101" s="93">
        <v>1</v>
      </c>
      <c r="E101" s="96"/>
      <c r="F101" s="115"/>
      <c r="G101" s="93" t="s">
        <v>248</v>
      </c>
      <c r="H101" s="83">
        <v>72</v>
      </c>
      <c r="I101" s="100">
        <f t="shared" si="7"/>
        <v>0</v>
      </c>
      <c r="J101" s="106">
        <f t="shared" si="7"/>
        <v>0</v>
      </c>
      <c r="K101" s="105">
        <f t="shared" si="7"/>
        <v>0</v>
      </c>
      <c r="L101" s="100">
        <f t="shared" si="7"/>
        <v>0</v>
      </c>
    </row>
    <row r="102" spans="1:12" ht="30" hidden="1" customHeight="1" collapsed="1">
      <c r="A102" s="104">
        <v>2</v>
      </c>
      <c r="B102" s="103">
        <v>5</v>
      </c>
      <c r="C102" s="102">
        <v>3</v>
      </c>
      <c r="D102" s="107">
        <v>1</v>
      </c>
      <c r="E102" s="103">
        <v>1</v>
      </c>
      <c r="F102" s="163"/>
      <c r="G102" s="107" t="s">
        <v>248</v>
      </c>
      <c r="H102" s="83">
        <v>73</v>
      </c>
      <c r="I102" s="144">
        <f>SUM(I103:I104)</f>
        <v>0</v>
      </c>
      <c r="J102" s="146">
        <f>SUM(J103:J104)</f>
        <v>0</v>
      </c>
      <c r="K102" s="145">
        <f>SUM(K103:K104)</f>
        <v>0</v>
      </c>
      <c r="L102" s="144">
        <f>SUM(L103:L104)</f>
        <v>0</v>
      </c>
    </row>
    <row r="103" spans="1:12" ht="26.25" hidden="1" customHeight="1" collapsed="1">
      <c r="A103" s="97">
        <v>2</v>
      </c>
      <c r="B103" s="96">
        <v>5</v>
      </c>
      <c r="C103" s="95">
        <v>3</v>
      </c>
      <c r="D103" s="93">
        <v>1</v>
      </c>
      <c r="E103" s="96">
        <v>1</v>
      </c>
      <c r="F103" s="115">
        <v>1</v>
      </c>
      <c r="G103" s="93" t="s">
        <v>248</v>
      </c>
      <c r="H103" s="83">
        <v>74</v>
      </c>
      <c r="I103" s="92">
        <v>0</v>
      </c>
      <c r="J103" s="92">
        <v>0</v>
      </c>
      <c r="K103" s="92">
        <v>0</v>
      </c>
      <c r="L103" s="92">
        <v>0</v>
      </c>
    </row>
    <row r="104" spans="1:12" ht="26.25" hidden="1" customHeight="1" collapsed="1">
      <c r="A104" s="104">
        <v>2</v>
      </c>
      <c r="B104" s="103">
        <v>5</v>
      </c>
      <c r="C104" s="102">
        <v>3</v>
      </c>
      <c r="D104" s="107">
        <v>1</v>
      </c>
      <c r="E104" s="103">
        <v>1</v>
      </c>
      <c r="F104" s="163">
        <v>2</v>
      </c>
      <c r="G104" s="107" t="s">
        <v>247</v>
      </c>
      <c r="H104" s="83">
        <v>75</v>
      </c>
      <c r="I104" s="92">
        <v>0</v>
      </c>
      <c r="J104" s="92">
        <v>0</v>
      </c>
      <c r="K104" s="92">
        <v>0</v>
      </c>
      <c r="L104" s="92">
        <v>0</v>
      </c>
    </row>
    <row r="105" spans="1:12" ht="27.75" hidden="1" customHeight="1" collapsed="1">
      <c r="A105" s="104">
        <v>2</v>
      </c>
      <c r="B105" s="103">
        <v>5</v>
      </c>
      <c r="C105" s="102">
        <v>3</v>
      </c>
      <c r="D105" s="107">
        <v>2</v>
      </c>
      <c r="E105" s="103"/>
      <c r="F105" s="163"/>
      <c r="G105" s="107" t="s">
        <v>246</v>
      </c>
      <c r="H105" s="83">
        <v>76</v>
      </c>
      <c r="I105" s="144">
        <f>I106</f>
        <v>0</v>
      </c>
      <c r="J105" s="144">
        <f>J106</f>
        <v>0</v>
      </c>
      <c r="K105" s="144">
        <f>K106</f>
        <v>0</v>
      </c>
      <c r="L105" s="144">
        <f>L106</f>
        <v>0</v>
      </c>
    </row>
    <row r="106" spans="1:12" ht="25.5" hidden="1" customHeight="1" collapsed="1">
      <c r="A106" s="104">
        <v>2</v>
      </c>
      <c r="B106" s="103">
        <v>5</v>
      </c>
      <c r="C106" s="102">
        <v>3</v>
      </c>
      <c r="D106" s="107">
        <v>2</v>
      </c>
      <c r="E106" s="103">
        <v>1</v>
      </c>
      <c r="F106" s="163"/>
      <c r="G106" s="107" t="s">
        <v>246</v>
      </c>
      <c r="H106" s="83">
        <v>77</v>
      </c>
      <c r="I106" s="144">
        <f>SUM(I107:I108)</f>
        <v>0</v>
      </c>
      <c r="J106" s="144">
        <f>SUM(J107:J108)</f>
        <v>0</v>
      </c>
      <c r="K106" s="144">
        <f>SUM(K107:K108)</f>
        <v>0</v>
      </c>
      <c r="L106" s="144">
        <f>SUM(L107:L108)</f>
        <v>0</v>
      </c>
    </row>
    <row r="107" spans="1:12" ht="30" hidden="1" customHeight="1" collapsed="1">
      <c r="A107" s="104">
        <v>2</v>
      </c>
      <c r="B107" s="103">
        <v>5</v>
      </c>
      <c r="C107" s="102">
        <v>3</v>
      </c>
      <c r="D107" s="107">
        <v>2</v>
      </c>
      <c r="E107" s="103">
        <v>1</v>
      </c>
      <c r="F107" s="163">
        <v>1</v>
      </c>
      <c r="G107" s="107" t="s">
        <v>246</v>
      </c>
      <c r="H107" s="83">
        <v>78</v>
      </c>
      <c r="I107" s="92">
        <v>0</v>
      </c>
      <c r="J107" s="92">
        <v>0</v>
      </c>
      <c r="K107" s="92">
        <v>0</v>
      </c>
      <c r="L107" s="92">
        <v>0</v>
      </c>
    </row>
    <row r="108" spans="1:12" ht="18" hidden="1" customHeight="1" collapsed="1">
      <c r="A108" s="104">
        <v>2</v>
      </c>
      <c r="B108" s="103">
        <v>5</v>
      </c>
      <c r="C108" s="102">
        <v>3</v>
      </c>
      <c r="D108" s="107">
        <v>2</v>
      </c>
      <c r="E108" s="103">
        <v>1</v>
      </c>
      <c r="F108" s="163">
        <v>2</v>
      </c>
      <c r="G108" s="107" t="s">
        <v>245</v>
      </c>
      <c r="H108" s="83">
        <v>79</v>
      </c>
      <c r="I108" s="92">
        <v>0</v>
      </c>
      <c r="J108" s="92">
        <v>0</v>
      </c>
      <c r="K108" s="92">
        <v>0</v>
      </c>
      <c r="L108" s="92">
        <v>0</v>
      </c>
    </row>
    <row r="109" spans="1:12" ht="16.5" hidden="1" customHeight="1" collapsed="1">
      <c r="A109" s="154">
        <v>2</v>
      </c>
      <c r="B109" s="134">
        <v>6</v>
      </c>
      <c r="C109" s="133"/>
      <c r="D109" s="131"/>
      <c r="E109" s="134"/>
      <c r="F109" s="164"/>
      <c r="G109" s="155" t="s">
        <v>244</v>
      </c>
      <c r="H109" s="83">
        <v>80</v>
      </c>
      <c r="I109" s="100">
        <f>SUM(I110+I115+I119+I123+I127)</f>
        <v>0</v>
      </c>
      <c r="J109" s="106">
        <f>SUM(J110+J115+J119+J123+J127)</f>
        <v>0</v>
      </c>
      <c r="K109" s="105">
        <f>SUM(K110+K115+K119+K123+K127)</f>
        <v>0</v>
      </c>
      <c r="L109" s="100">
        <f>SUM(L110+L115+L119+L123+L127)</f>
        <v>0</v>
      </c>
    </row>
    <row r="110" spans="1:12" ht="14.25" hidden="1" customHeight="1" collapsed="1">
      <c r="A110" s="104">
        <v>2</v>
      </c>
      <c r="B110" s="103">
        <v>6</v>
      </c>
      <c r="C110" s="102">
        <v>1</v>
      </c>
      <c r="D110" s="107"/>
      <c r="E110" s="103"/>
      <c r="F110" s="163"/>
      <c r="G110" s="107" t="s">
        <v>243</v>
      </c>
      <c r="H110" s="83">
        <v>81</v>
      </c>
      <c r="I110" s="144">
        <f t="shared" ref="I110:L111" si="8">I111</f>
        <v>0</v>
      </c>
      <c r="J110" s="146">
        <f t="shared" si="8"/>
        <v>0</v>
      </c>
      <c r="K110" s="145">
        <f t="shared" si="8"/>
        <v>0</v>
      </c>
      <c r="L110" s="144">
        <f t="shared" si="8"/>
        <v>0</v>
      </c>
    </row>
    <row r="111" spans="1:12" ht="14.25" hidden="1" customHeight="1" collapsed="1">
      <c r="A111" s="97">
        <v>2</v>
      </c>
      <c r="B111" s="96">
        <v>6</v>
      </c>
      <c r="C111" s="95">
        <v>1</v>
      </c>
      <c r="D111" s="93">
        <v>1</v>
      </c>
      <c r="E111" s="96"/>
      <c r="F111" s="115"/>
      <c r="G111" s="93" t="s">
        <v>243</v>
      </c>
      <c r="H111" s="83">
        <v>82</v>
      </c>
      <c r="I111" s="100">
        <f t="shared" si="8"/>
        <v>0</v>
      </c>
      <c r="J111" s="106">
        <f t="shared" si="8"/>
        <v>0</v>
      </c>
      <c r="K111" s="105">
        <f t="shared" si="8"/>
        <v>0</v>
      </c>
      <c r="L111" s="100">
        <f t="shared" si="8"/>
        <v>0</v>
      </c>
    </row>
    <row r="112" spans="1:12" hidden="1" collapsed="1">
      <c r="A112" s="97">
        <v>2</v>
      </c>
      <c r="B112" s="96">
        <v>6</v>
      </c>
      <c r="C112" s="95">
        <v>1</v>
      </c>
      <c r="D112" s="93">
        <v>1</v>
      </c>
      <c r="E112" s="96">
        <v>1</v>
      </c>
      <c r="F112" s="115"/>
      <c r="G112" s="93" t="s">
        <v>243</v>
      </c>
      <c r="H112" s="83">
        <v>83</v>
      </c>
      <c r="I112" s="100">
        <f>SUM(I113:I114)</f>
        <v>0</v>
      </c>
      <c r="J112" s="106">
        <f>SUM(J113:J114)</f>
        <v>0</v>
      </c>
      <c r="K112" s="105">
        <f>SUM(K113:K114)</f>
        <v>0</v>
      </c>
      <c r="L112" s="100">
        <f>SUM(L113:L114)</f>
        <v>0</v>
      </c>
    </row>
    <row r="113" spans="1:12" ht="13.5" hidden="1" customHeight="1" collapsed="1">
      <c r="A113" s="97">
        <v>2</v>
      </c>
      <c r="B113" s="96">
        <v>6</v>
      </c>
      <c r="C113" s="95">
        <v>1</v>
      </c>
      <c r="D113" s="93">
        <v>1</v>
      </c>
      <c r="E113" s="96">
        <v>1</v>
      </c>
      <c r="F113" s="115">
        <v>1</v>
      </c>
      <c r="G113" s="93" t="s">
        <v>242</v>
      </c>
      <c r="H113" s="83">
        <v>84</v>
      </c>
      <c r="I113" s="92">
        <v>0</v>
      </c>
      <c r="J113" s="92">
        <v>0</v>
      </c>
      <c r="K113" s="92">
        <v>0</v>
      </c>
      <c r="L113" s="92">
        <v>0</v>
      </c>
    </row>
    <row r="114" spans="1:12" hidden="1" collapsed="1">
      <c r="A114" s="114">
        <v>2</v>
      </c>
      <c r="B114" s="113">
        <v>6</v>
      </c>
      <c r="C114" s="112">
        <v>1</v>
      </c>
      <c r="D114" s="138">
        <v>1</v>
      </c>
      <c r="E114" s="113">
        <v>1</v>
      </c>
      <c r="F114" s="160">
        <v>2</v>
      </c>
      <c r="G114" s="138" t="s">
        <v>241</v>
      </c>
      <c r="H114" s="83">
        <v>85</v>
      </c>
      <c r="I114" s="147">
        <v>0</v>
      </c>
      <c r="J114" s="147">
        <v>0</v>
      </c>
      <c r="K114" s="147">
        <v>0</v>
      </c>
      <c r="L114" s="147">
        <v>0</v>
      </c>
    </row>
    <row r="115" spans="1:12" ht="25.5" hidden="1" customHeight="1" collapsed="1">
      <c r="A115" s="97">
        <v>2</v>
      </c>
      <c r="B115" s="96">
        <v>6</v>
      </c>
      <c r="C115" s="95">
        <v>2</v>
      </c>
      <c r="D115" s="93"/>
      <c r="E115" s="96"/>
      <c r="F115" s="115"/>
      <c r="G115" s="93" t="s">
        <v>240</v>
      </c>
      <c r="H115" s="83">
        <v>86</v>
      </c>
      <c r="I115" s="100">
        <f t="shared" ref="I115:L117" si="9">I116</f>
        <v>0</v>
      </c>
      <c r="J115" s="106">
        <f t="shared" si="9"/>
        <v>0</v>
      </c>
      <c r="K115" s="105">
        <f t="shared" si="9"/>
        <v>0</v>
      </c>
      <c r="L115" s="100">
        <f t="shared" si="9"/>
        <v>0</v>
      </c>
    </row>
    <row r="116" spans="1:12" ht="14.25" hidden="1" customHeight="1" collapsed="1">
      <c r="A116" s="97">
        <v>2</v>
      </c>
      <c r="B116" s="96">
        <v>6</v>
      </c>
      <c r="C116" s="95">
        <v>2</v>
      </c>
      <c r="D116" s="93">
        <v>1</v>
      </c>
      <c r="E116" s="96"/>
      <c r="F116" s="115"/>
      <c r="G116" s="93" t="s">
        <v>240</v>
      </c>
      <c r="H116" s="83">
        <v>87</v>
      </c>
      <c r="I116" s="100">
        <f t="shared" si="9"/>
        <v>0</v>
      </c>
      <c r="J116" s="106">
        <f t="shared" si="9"/>
        <v>0</v>
      </c>
      <c r="K116" s="105">
        <f t="shared" si="9"/>
        <v>0</v>
      </c>
      <c r="L116" s="100">
        <f t="shared" si="9"/>
        <v>0</v>
      </c>
    </row>
    <row r="117" spans="1:12" ht="14.25" hidden="1" customHeight="1" collapsed="1">
      <c r="A117" s="97">
        <v>2</v>
      </c>
      <c r="B117" s="96">
        <v>6</v>
      </c>
      <c r="C117" s="95">
        <v>2</v>
      </c>
      <c r="D117" s="93">
        <v>1</v>
      </c>
      <c r="E117" s="96">
        <v>1</v>
      </c>
      <c r="F117" s="115"/>
      <c r="G117" s="93" t="s">
        <v>240</v>
      </c>
      <c r="H117" s="83">
        <v>88</v>
      </c>
      <c r="I117" s="85">
        <f t="shared" si="9"/>
        <v>0</v>
      </c>
      <c r="J117" s="162">
        <f t="shared" si="9"/>
        <v>0</v>
      </c>
      <c r="K117" s="161">
        <f t="shared" si="9"/>
        <v>0</v>
      </c>
      <c r="L117" s="85">
        <f t="shared" si="9"/>
        <v>0</v>
      </c>
    </row>
    <row r="118" spans="1:12" ht="25.5" hidden="1" customHeight="1" collapsed="1">
      <c r="A118" s="97">
        <v>2</v>
      </c>
      <c r="B118" s="96">
        <v>6</v>
      </c>
      <c r="C118" s="95">
        <v>2</v>
      </c>
      <c r="D118" s="93">
        <v>1</v>
      </c>
      <c r="E118" s="96">
        <v>1</v>
      </c>
      <c r="F118" s="115">
        <v>1</v>
      </c>
      <c r="G118" s="93" t="s">
        <v>240</v>
      </c>
      <c r="H118" s="83">
        <v>89</v>
      </c>
      <c r="I118" s="92">
        <v>0</v>
      </c>
      <c r="J118" s="92">
        <v>0</v>
      </c>
      <c r="K118" s="92">
        <v>0</v>
      </c>
      <c r="L118" s="92">
        <v>0</v>
      </c>
    </row>
    <row r="119" spans="1:12" ht="26.25" hidden="1" customHeight="1" collapsed="1">
      <c r="A119" s="114">
        <v>2</v>
      </c>
      <c r="B119" s="113">
        <v>6</v>
      </c>
      <c r="C119" s="112">
        <v>3</v>
      </c>
      <c r="D119" s="138"/>
      <c r="E119" s="113"/>
      <c r="F119" s="160"/>
      <c r="G119" s="138" t="s">
        <v>239</v>
      </c>
      <c r="H119" s="83">
        <v>90</v>
      </c>
      <c r="I119" s="110">
        <f t="shared" ref="I119:L121" si="10">I120</f>
        <v>0</v>
      </c>
      <c r="J119" s="109">
        <f t="shared" si="10"/>
        <v>0</v>
      </c>
      <c r="K119" s="108">
        <f t="shared" si="10"/>
        <v>0</v>
      </c>
      <c r="L119" s="110">
        <f t="shared" si="10"/>
        <v>0</v>
      </c>
    </row>
    <row r="120" spans="1:12" ht="25.5" hidden="1" customHeight="1" collapsed="1">
      <c r="A120" s="97">
        <v>2</v>
      </c>
      <c r="B120" s="96">
        <v>6</v>
      </c>
      <c r="C120" s="95">
        <v>3</v>
      </c>
      <c r="D120" s="93">
        <v>1</v>
      </c>
      <c r="E120" s="96"/>
      <c r="F120" s="115"/>
      <c r="G120" s="93" t="s">
        <v>239</v>
      </c>
      <c r="H120" s="83">
        <v>91</v>
      </c>
      <c r="I120" s="100">
        <f t="shared" si="10"/>
        <v>0</v>
      </c>
      <c r="J120" s="106">
        <f t="shared" si="10"/>
        <v>0</v>
      </c>
      <c r="K120" s="105">
        <f t="shared" si="10"/>
        <v>0</v>
      </c>
      <c r="L120" s="100">
        <f t="shared" si="10"/>
        <v>0</v>
      </c>
    </row>
    <row r="121" spans="1:12" ht="26.25" hidden="1" customHeight="1" collapsed="1">
      <c r="A121" s="97">
        <v>2</v>
      </c>
      <c r="B121" s="96">
        <v>6</v>
      </c>
      <c r="C121" s="95">
        <v>3</v>
      </c>
      <c r="D121" s="93">
        <v>1</v>
      </c>
      <c r="E121" s="96">
        <v>1</v>
      </c>
      <c r="F121" s="115"/>
      <c r="G121" s="93" t="s">
        <v>239</v>
      </c>
      <c r="H121" s="83">
        <v>92</v>
      </c>
      <c r="I121" s="100">
        <f t="shared" si="10"/>
        <v>0</v>
      </c>
      <c r="J121" s="106">
        <f t="shared" si="10"/>
        <v>0</v>
      </c>
      <c r="K121" s="105">
        <f t="shared" si="10"/>
        <v>0</v>
      </c>
      <c r="L121" s="100">
        <f t="shared" si="10"/>
        <v>0</v>
      </c>
    </row>
    <row r="122" spans="1:12" ht="27" hidden="1" customHeight="1" collapsed="1">
      <c r="A122" s="97">
        <v>2</v>
      </c>
      <c r="B122" s="96">
        <v>6</v>
      </c>
      <c r="C122" s="95">
        <v>3</v>
      </c>
      <c r="D122" s="93">
        <v>1</v>
      </c>
      <c r="E122" s="96">
        <v>1</v>
      </c>
      <c r="F122" s="115">
        <v>1</v>
      </c>
      <c r="G122" s="93" t="s">
        <v>239</v>
      </c>
      <c r="H122" s="83">
        <v>93</v>
      </c>
      <c r="I122" s="92">
        <v>0</v>
      </c>
      <c r="J122" s="92">
        <v>0</v>
      </c>
      <c r="K122" s="92">
        <v>0</v>
      </c>
      <c r="L122" s="92">
        <v>0</v>
      </c>
    </row>
    <row r="123" spans="1:12" ht="25.5" hidden="1" customHeight="1" collapsed="1">
      <c r="A123" s="114">
        <v>2</v>
      </c>
      <c r="B123" s="113">
        <v>6</v>
      </c>
      <c r="C123" s="112">
        <v>4</v>
      </c>
      <c r="D123" s="138"/>
      <c r="E123" s="113"/>
      <c r="F123" s="160"/>
      <c r="G123" s="138" t="s">
        <v>238</v>
      </c>
      <c r="H123" s="83">
        <v>94</v>
      </c>
      <c r="I123" s="110">
        <f t="shared" ref="I123:L125" si="11">I124</f>
        <v>0</v>
      </c>
      <c r="J123" s="109">
        <f t="shared" si="11"/>
        <v>0</v>
      </c>
      <c r="K123" s="108">
        <f t="shared" si="11"/>
        <v>0</v>
      </c>
      <c r="L123" s="110">
        <f t="shared" si="11"/>
        <v>0</v>
      </c>
    </row>
    <row r="124" spans="1:12" ht="27" hidden="1" customHeight="1" collapsed="1">
      <c r="A124" s="97">
        <v>2</v>
      </c>
      <c r="B124" s="96">
        <v>6</v>
      </c>
      <c r="C124" s="95">
        <v>4</v>
      </c>
      <c r="D124" s="93">
        <v>1</v>
      </c>
      <c r="E124" s="96"/>
      <c r="F124" s="115"/>
      <c r="G124" s="93" t="s">
        <v>238</v>
      </c>
      <c r="H124" s="83">
        <v>95</v>
      </c>
      <c r="I124" s="100">
        <f t="shared" si="11"/>
        <v>0</v>
      </c>
      <c r="J124" s="106">
        <f t="shared" si="11"/>
        <v>0</v>
      </c>
      <c r="K124" s="105">
        <f t="shared" si="11"/>
        <v>0</v>
      </c>
      <c r="L124" s="100">
        <f t="shared" si="11"/>
        <v>0</v>
      </c>
    </row>
    <row r="125" spans="1:12" ht="27" hidden="1" customHeight="1" collapsed="1">
      <c r="A125" s="97">
        <v>2</v>
      </c>
      <c r="B125" s="96">
        <v>6</v>
      </c>
      <c r="C125" s="95">
        <v>4</v>
      </c>
      <c r="D125" s="93">
        <v>1</v>
      </c>
      <c r="E125" s="96">
        <v>1</v>
      </c>
      <c r="F125" s="115"/>
      <c r="G125" s="93" t="s">
        <v>238</v>
      </c>
      <c r="H125" s="83">
        <v>96</v>
      </c>
      <c r="I125" s="100">
        <f t="shared" si="11"/>
        <v>0</v>
      </c>
      <c r="J125" s="106">
        <f t="shared" si="11"/>
        <v>0</v>
      </c>
      <c r="K125" s="105">
        <f t="shared" si="11"/>
        <v>0</v>
      </c>
      <c r="L125" s="100">
        <f t="shared" si="11"/>
        <v>0</v>
      </c>
    </row>
    <row r="126" spans="1:12" ht="27.75" hidden="1" customHeight="1" collapsed="1">
      <c r="A126" s="97">
        <v>2</v>
      </c>
      <c r="B126" s="96">
        <v>6</v>
      </c>
      <c r="C126" s="95">
        <v>4</v>
      </c>
      <c r="D126" s="93">
        <v>1</v>
      </c>
      <c r="E126" s="96">
        <v>1</v>
      </c>
      <c r="F126" s="115">
        <v>1</v>
      </c>
      <c r="G126" s="93" t="s">
        <v>238</v>
      </c>
      <c r="H126" s="83">
        <v>97</v>
      </c>
      <c r="I126" s="92">
        <v>0</v>
      </c>
      <c r="J126" s="92">
        <v>0</v>
      </c>
      <c r="K126" s="92">
        <v>0</v>
      </c>
      <c r="L126" s="92">
        <v>0</v>
      </c>
    </row>
    <row r="127" spans="1:12" ht="27" hidden="1" customHeight="1" collapsed="1">
      <c r="A127" s="104">
        <v>2</v>
      </c>
      <c r="B127" s="122">
        <v>6</v>
      </c>
      <c r="C127" s="128">
        <v>5</v>
      </c>
      <c r="D127" s="117"/>
      <c r="E127" s="122"/>
      <c r="F127" s="116"/>
      <c r="G127" s="117" t="s">
        <v>236</v>
      </c>
      <c r="H127" s="83">
        <v>98</v>
      </c>
      <c r="I127" s="120">
        <f t="shared" ref="I127:L129" si="12">I128</f>
        <v>0</v>
      </c>
      <c r="J127" s="141">
        <f t="shared" si="12"/>
        <v>0</v>
      </c>
      <c r="K127" s="118">
        <f t="shared" si="12"/>
        <v>0</v>
      </c>
      <c r="L127" s="120">
        <f t="shared" si="12"/>
        <v>0</v>
      </c>
    </row>
    <row r="128" spans="1:12" ht="29.25" hidden="1" customHeight="1" collapsed="1">
      <c r="A128" s="97">
        <v>2</v>
      </c>
      <c r="B128" s="96">
        <v>6</v>
      </c>
      <c r="C128" s="95">
        <v>5</v>
      </c>
      <c r="D128" s="93">
        <v>1</v>
      </c>
      <c r="E128" s="96"/>
      <c r="F128" s="115"/>
      <c r="G128" s="117" t="s">
        <v>237</v>
      </c>
      <c r="H128" s="83">
        <v>99</v>
      </c>
      <c r="I128" s="100">
        <f t="shared" si="12"/>
        <v>0</v>
      </c>
      <c r="J128" s="106">
        <f t="shared" si="12"/>
        <v>0</v>
      </c>
      <c r="K128" s="105">
        <f t="shared" si="12"/>
        <v>0</v>
      </c>
      <c r="L128" s="100">
        <f t="shared" si="12"/>
        <v>0</v>
      </c>
    </row>
    <row r="129" spans="1:12" ht="25.5" hidden="1" customHeight="1" collapsed="1">
      <c r="A129" s="97">
        <v>2</v>
      </c>
      <c r="B129" s="96">
        <v>6</v>
      </c>
      <c r="C129" s="95">
        <v>5</v>
      </c>
      <c r="D129" s="93">
        <v>1</v>
      </c>
      <c r="E129" s="96">
        <v>1</v>
      </c>
      <c r="F129" s="115"/>
      <c r="G129" s="117" t="s">
        <v>236</v>
      </c>
      <c r="H129" s="83">
        <v>100</v>
      </c>
      <c r="I129" s="100">
        <f t="shared" si="12"/>
        <v>0</v>
      </c>
      <c r="J129" s="106">
        <f t="shared" si="12"/>
        <v>0</v>
      </c>
      <c r="K129" s="105">
        <f t="shared" si="12"/>
        <v>0</v>
      </c>
      <c r="L129" s="100">
        <f t="shared" si="12"/>
        <v>0</v>
      </c>
    </row>
    <row r="130" spans="1:12" ht="27.75" hidden="1" customHeight="1" collapsed="1">
      <c r="A130" s="96">
        <v>2</v>
      </c>
      <c r="B130" s="95">
        <v>6</v>
      </c>
      <c r="C130" s="96">
        <v>5</v>
      </c>
      <c r="D130" s="96">
        <v>1</v>
      </c>
      <c r="E130" s="93">
        <v>1</v>
      </c>
      <c r="F130" s="115">
        <v>1</v>
      </c>
      <c r="G130" s="117" t="s">
        <v>235</v>
      </c>
      <c r="H130" s="83">
        <v>101</v>
      </c>
      <c r="I130" s="92">
        <v>0</v>
      </c>
      <c r="J130" s="92">
        <v>0</v>
      </c>
      <c r="K130" s="92">
        <v>0</v>
      </c>
      <c r="L130" s="92">
        <v>0</v>
      </c>
    </row>
    <row r="131" spans="1:12" ht="14.25" hidden="1" customHeight="1" collapsed="1">
      <c r="A131" s="154">
        <v>2</v>
      </c>
      <c r="B131" s="134">
        <v>7</v>
      </c>
      <c r="C131" s="134"/>
      <c r="D131" s="133"/>
      <c r="E131" s="133"/>
      <c r="F131" s="132"/>
      <c r="G131" s="131" t="s">
        <v>234</v>
      </c>
      <c r="H131" s="83">
        <v>102</v>
      </c>
      <c r="I131" s="105">
        <f>SUM(I132+I137+I145)</f>
        <v>0</v>
      </c>
      <c r="J131" s="106">
        <f>SUM(J132+J137+J145)</f>
        <v>0</v>
      </c>
      <c r="K131" s="105">
        <f>SUM(K132+K137+K145)</f>
        <v>0</v>
      </c>
      <c r="L131" s="100">
        <f>SUM(L132+L137+L145)</f>
        <v>0</v>
      </c>
    </row>
    <row r="132" spans="1:12" hidden="1" collapsed="1">
      <c r="A132" s="97">
        <v>2</v>
      </c>
      <c r="B132" s="96">
        <v>7</v>
      </c>
      <c r="C132" s="96">
        <v>1</v>
      </c>
      <c r="D132" s="95"/>
      <c r="E132" s="95"/>
      <c r="F132" s="94"/>
      <c r="G132" s="93" t="s">
        <v>233</v>
      </c>
      <c r="H132" s="83">
        <v>103</v>
      </c>
      <c r="I132" s="105">
        <f t="shared" ref="I132:L133" si="13">I133</f>
        <v>0</v>
      </c>
      <c r="J132" s="106">
        <f t="shared" si="13"/>
        <v>0</v>
      </c>
      <c r="K132" s="105">
        <f t="shared" si="13"/>
        <v>0</v>
      </c>
      <c r="L132" s="100">
        <f t="shared" si="13"/>
        <v>0</v>
      </c>
    </row>
    <row r="133" spans="1:12" ht="14.25" hidden="1" customHeight="1" collapsed="1">
      <c r="A133" s="97">
        <v>2</v>
      </c>
      <c r="B133" s="96">
        <v>7</v>
      </c>
      <c r="C133" s="96">
        <v>1</v>
      </c>
      <c r="D133" s="95">
        <v>1</v>
      </c>
      <c r="E133" s="95"/>
      <c r="F133" s="94"/>
      <c r="G133" s="93" t="s">
        <v>233</v>
      </c>
      <c r="H133" s="83">
        <v>104</v>
      </c>
      <c r="I133" s="105">
        <f t="shared" si="13"/>
        <v>0</v>
      </c>
      <c r="J133" s="106">
        <f t="shared" si="13"/>
        <v>0</v>
      </c>
      <c r="K133" s="105">
        <f t="shared" si="13"/>
        <v>0</v>
      </c>
      <c r="L133" s="100">
        <f t="shared" si="13"/>
        <v>0</v>
      </c>
    </row>
    <row r="134" spans="1:12" ht="15.75" hidden="1" customHeight="1" collapsed="1">
      <c r="A134" s="97">
        <v>2</v>
      </c>
      <c r="B134" s="96">
        <v>7</v>
      </c>
      <c r="C134" s="96">
        <v>1</v>
      </c>
      <c r="D134" s="95">
        <v>1</v>
      </c>
      <c r="E134" s="95">
        <v>1</v>
      </c>
      <c r="F134" s="94"/>
      <c r="G134" s="93" t="s">
        <v>233</v>
      </c>
      <c r="H134" s="83">
        <v>105</v>
      </c>
      <c r="I134" s="105">
        <f>SUM(I135:I136)</f>
        <v>0</v>
      </c>
      <c r="J134" s="106">
        <f>SUM(J135:J136)</f>
        <v>0</v>
      </c>
      <c r="K134" s="105">
        <f>SUM(K135:K136)</f>
        <v>0</v>
      </c>
      <c r="L134" s="100">
        <f>SUM(L135:L136)</f>
        <v>0</v>
      </c>
    </row>
    <row r="135" spans="1:12" ht="14.25" hidden="1" customHeight="1" collapsed="1">
      <c r="A135" s="114">
        <v>2</v>
      </c>
      <c r="B135" s="113">
        <v>7</v>
      </c>
      <c r="C135" s="114">
        <v>1</v>
      </c>
      <c r="D135" s="96">
        <v>1</v>
      </c>
      <c r="E135" s="112">
        <v>1</v>
      </c>
      <c r="F135" s="111">
        <v>1</v>
      </c>
      <c r="G135" s="138" t="s">
        <v>232</v>
      </c>
      <c r="H135" s="83">
        <v>106</v>
      </c>
      <c r="I135" s="157">
        <v>0</v>
      </c>
      <c r="J135" s="157">
        <v>0</v>
      </c>
      <c r="K135" s="157">
        <v>0</v>
      </c>
      <c r="L135" s="157">
        <v>0</v>
      </c>
    </row>
    <row r="136" spans="1:12" ht="14.25" hidden="1" customHeight="1" collapsed="1">
      <c r="A136" s="96">
        <v>2</v>
      </c>
      <c r="B136" s="96">
        <v>7</v>
      </c>
      <c r="C136" s="97">
        <v>1</v>
      </c>
      <c r="D136" s="96">
        <v>1</v>
      </c>
      <c r="E136" s="95">
        <v>1</v>
      </c>
      <c r="F136" s="94">
        <v>2</v>
      </c>
      <c r="G136" s="93" t="s">
        <v>231</v>
      </c>
      <c r="H136" s="83">
        <v>107</v>
      </c>
      <c r="I136" s="129">
        <v>0</v>
      </c>
      <c r="J136" s="129">
        <v>0</v>
      </c>
      <c r="K136" s="129">
        <v>0</v>
      </c>
      <c r="L136" s="129">
        <v>0</v>
      </c>
    </row>
    <row r="137" spans="1:12" ht="25.5" hidden="1" customHeight="1" collapsed="1">
      <c r="A137" s="104">
        <v>2</v>
      </c>
      <c r="B137" s="103">
        <v>7</v>
      </c>
      <c r="C137" s="104">
        <v>2</v>
      </c>
      <c r="D137" s="103"/>
      <c r="E137" s="102"/>
      <c r="F137" s="101"/>
      <c r="G137" s="107" t="s">
        <v>230</v>
      </c>
      <c r="H137" s="83">
        <v>108</v>
      </c>
      <c r="I137" s="145">
        <f t="shared" ref="I137:L138" si="14">I138</f>
        <v>0</v>
      </c>
      <c r="J137" s="146">
        <f t="shared" si="14"/>
        <v>0</v>
      </c>
      <c r="K137" s="145">
        <f t="shared" si="14"/>
        <v>0</v>
      </c>
      <c r="L137" s="144">
        <f t="shared" si="14"/>
        <v>0</v>
      </c>
    </row>
    <row r="138" spans="1:12" ht="25.5" hidden="1" customHeight="1" collapsed="1">
      <c r="A138" s="97">
        <v>2</v>
      </c>
      <c r="B138" s="96">
        <v>7</v>
      </c>
      <c r="C138" s="97">
        <v>2</v>
      </c>
      <c r="D138" s="96">
        <v>1</v>
      </c>
      <c r="E138" s="95"/>
      <c r="F138" s="94"/>
      <c r="G138" s="93" t="s">
        <v>229</v>
      </c>
      <c r="H138" s="83">
        <v>109</v>
      </c>
      <c r="I138" s="105">
        <f t="shared" si="14"/>
        <v>0</v>
      </c>
      <c r="J138" s="106">
        <f t="shared" si="14"/>
        <v>0</v>
      </c>
      <c r="K138" s="105">
        <f t="shared" si="14"/>
        <v>0</v>
      </c>
      <c r="L138" s="100">
        <f t="shared" si="14"/>
        <v>0</v>
      </c>
    </row>
    <row r="139" spans="1:12" ht="25.5" hidden="1" customHeight="1" collapsed="1">
      <c r="A139" s="97">
        <v>2</v>
      </c>
      <c r="B139" s="96">
        <v>7</v>
      </c>
      <c r="C139" s="97">
        <v>2</v>
      </c>
      <c r="D139" s="96">
        <v>1</v>
      </c>
      <c r="E139" s="95">
        <v>1</v>
      </c>
      <c r="F139" s="94"/>
      <c r="G139" s="93" t="s">
        <v>229</v>
      </c>
      <c r="H139" s="83">
        <v>110</v>
      </c>
      <c r="I139" s="105">
        <f>SUM(I140:I141)</f>
        <v>0</v>
      </c>
      <c r="J139" s="106">
        <f>SUM(J140:J141)</f>
        <v>0</v>
      </c>
      <c r="K139" s="105">
        <f>SUM(K140:K141)</f>
        <v>0</v>
      </c>
      <c r="L139" s="100">
        <f>SUM(L140:L141)</f>
        <v>0</v>
      </c>
    </row>
    <row r="140" spans="1:12" ht="12" hidden="1" customHeight="1" collapsed="1">
      <c r="A140" s="97">
        <v>2</v>
      </c>
      <c r="B140" s="96">
        <v>7</v>
      </c>
      <c r="C140" s="97">
        <v>2</v>
      </c>
      <c r="D140" s="96">
        <v>1</v>
      </c>
      <c r="E140" s="95">
        <v>1</v>
      </c>
      <c r="F140" s="94">
        <v>1</v>
      </c>
      <c r="G140" s="93" t="s">
        <v>228</v>
      </c>
      <c r="H140" s="83">
        <v>111</v>
      </c>
      <c r="I140" s="129">
        <v>0</v>
      </c>
      <c r="J140" s="129">
        <v>0</v>
      </c>
      <c r="K140" s="129">
        <v>0</v>
      </c>
      <c r="L140" s="129">
        <v>0</v>
      </c>
    </row>
    <row r="141" spans="1:12" ht="15" hidden="1" customHeight="1" collapsed="1">
      <c r="A141" s="97">
        <v>2</v>
      </c>
      <c r="B141" s="96">
        <v>7</v>
      </c>
      <c r="C141" s="97">
        <v>2</v>
      </c>
      <c r="D141" s="96">
        <v>1</v>
      </c>
      <c r="E141" s="95">
        <v>1</v>
      </c>
      <c r="F141" s="94">
        <v>2</v>
      </c>
      <c r="G141" s="93" t="s">
        <v>227</v>
      </c>
      <c r="H141" s="83">
        <v>112</v>
      </c>
      <c r="I141" s="129">
        <v>0</v>
      </c>
      <c r="J141" s="129">
        <v>0</v>
      </c>
      <c r="K141" s="129">
        <v>0</v>
      </c>
      <c r="L141" s="129">
        <v>0</v>
      </c>
    </row>
    <row r="142" spans="1:12" ht="15" hidden="1" customHeight="1" collapsed="1">
      <c r="A142" s="97">
        <v>2</v>
      </c>
      <c r="B142" s="96">
        <v>7</v>
      </c>
      <c r="C142" s="97">
        <v>2</v>
      </c>
      <c r="D142" s="96">
        <v>2</v>
      </c>
      <c r="E142" s="95"/>
      <c r="F142" s="94"/>
      <c r="G142" s="93" t="s">
        <v>226</v>
      </c>
      <c r="H142" s="83">
        <v>113</v>
      </c>
      <c r="I142" s="105">
        <f>I143</f>
        <v>0</v>
      </c>
      <c r="J142" s="105">
        <f>J143</f>
        <v>0</v>
      </c>
      <c r="K142" s="105">
        <f>K143</f>
        <v>0</v>
      </c>
      <c r="L142" s="105">
        <f>L143</f>
        <v>0</v>
      </c>
    </row>
    <row r="143" spans="1:12" ht="15" hidden="1" customHeight="1" collapsed="1">
      <c r="A143" s="97">
        <v>2</v>
      </c>
      <c r="B143" s="96">
        <v>7</v>
      </c>
      <c r="C143" s="97">
        <v>2</v>
      </c>
      <c r="D143" s="96">
        <v>2</v>
      </c>
      <c r="E143" s="95">
        <v>1</v>
      </c>
      <c r="F143" s="94"/>
      <c r="G143" s="93" t="s">
        <v>226</v>
      </c>
      <c r="H143" s="83">
        <v>114</v>
      </c>
      <c r="I143" s="105">
        <f>SUM(I144)</f>
        <v>0</v>
      </c>
      <c r="J143" s="105">
        <f>SUM(J144)</f>
        <v>0</v>
      </c>
      <c r="K143" s="105">
        <f>SUM(K144)</f>
        <v>0</v>
      </c>
      <c r="L143" s="105">
        <f>SUM(L144)</f>
        <v>0</v>
      </c>
    </row>
    <row r="144" spans="1:12" ht="15" hidden="1" customHeight="1" collapsed="1">
      <c r="A144" s="97">
        <v>2</v>
      </c>
      <c r="B144" s="96">
        <v>7</v>
      </c>
      <c r="C144" s="97">
        <v>2</v>
      </c>
      <c r="D144" s="96">
        <v>2</v>
      </c>
      <c r="E144" s="95">
        <v>1</v>
      </c>
      <c r="F144" s="94">
        <v>1</v>
      </c>
      <c r="G144" s="93" t="s">
        <v>226</v>
      </c>
      <c r="H144" s="83">
        <v>115</v>
      </c>
      <c r="I144" s="129">
        <v>0</v>
      </c>
      <c r="J144" s="129">
        <v>0</v>
      </c>
      <c r="K144" s="129">
        <v>0</v>
      </c>
      <c r="L144" s="129">
        <v>0</v>
      </c>
    </row>
    <row r="145" spans="1:12" hidden="1" collapsed="1">
      <c r="A145" s="97">
        <v>2</v>
      </c>
      <c r="B145" s="96">
        <v>7</v>
      </c>
      <c r="C145" s="97">
        <v>3</v>
      </c>
      <c r="D145" s="96"/>
      <c r="E145" s="95"/>
      <c r="F145" s="94"/>
      <c r="G145" s="93" t="s">
        <v>225</v>
      </c>
      <c r="H145" s="83">
        <v>116</v>
      </c>
      <c r="I145" s="105">
        <f t="shared" ref="I145:L146" si="15">I146</f>
        <v>0</v>
      </c>
      <c r="J145" s="106">
        <f t="shared" si="15"/>
        <v>0</v>
      </c>
      <c r="K145" s="105">
        <f t="shared" si="15"/>
        <v>0</v>
      </c>
      <c r="L145" s="100">
        <f t="shared" si="15"/>
        <v>0</v>
      </c>
    </row>
    <row r="146" spans="1:12" hidden="1" collapsed="1">
      <c r="A146" s="104">
        <v>2</v>
      </c>
      <c r="B146" s="122">
        <v>7</v>
      </c>
      <c r="C146" s="130">
        <v>3</v>
      </c>
      <c r="D146" s="122">
        <v>1</v>
      </c>
      <c r="E146" s="128"/>
      <c r="F146" s="121"/>
      <c r="G146" s="117" t="s">
        <v>225</v>
      </c>
      <c r="H146" s="83">
        <v>117</v>
      </c>
      <c r="I146" s="118">
        <f t="shared" si="15"/>
        <v>0</v>
      </c>
      <c r="J146" s="141">
        <f t="shared" si="15"/>
        <v>0</v>
      </c>
      <c r="K146" s="118">
        <f t="shared" si="15"/>
        <v>0</v>
      </c>
      <c r="L146" s="120">
        <f t="shared" si="15"/>
        <v>0</v>
      </c>
    </row>
    <row r="147" spans="1:12" hidden="1" collapsed="1">
      <c r="A147" s="97">
        <v>2</v>
      </c>
      <c r="B147" s="96">
        <v>7</v>
      </c>
      <c r="C147" s="97">
        <v>3</v>
      </c>
      <c r="D147" s="96">
        <v>1</v>
      </c>
      <c r="E147" s="95">
        <v>1</v>
      </c>
      <c r="F147" s="94"/>
      <c r="G147" s="93" t="s">
        <v>225</v>
      </c>
      <c r="H147" s="83">
        <v>118</v>
      </c>
      <c r="I147" s="105">
        <f>SUM(I148:I149)</f>
        <v>0</v>
      </c>
      <c r="J147" s="106">
        <f>SUM(J148:J149)</f>
        <v>0</v>
      </c>
      <c r="K147" s="105">
        <f>SUM(K148:K149)</f>
        <v>0</v>
      </c>
      <c r="L147" s="100">
        <f>SUM(L148:L149)</f>
        <v>0</v>
      </c>
    </row>
    <row r="148" spans="1:12" hidden="1" collapsed="1">
      <c r="A148" s="114">
        <v>2</v>
      </c>
      <c r="B148" s="113">
        <v>7</v>
      </c>
      <c r="C148" s="114">
        <v>3</v>
      </c>
      <c r="D148" s="113">
        <v>1</v>
      </c>
      <c r="E148" s="112">
        <v>1</v>
      </c>
      <c r="F148" s="111">
        <v>1</v>
      </c>
      <c r="G148" s="138" t="s">
        <v>224</v>
      </c>
      <c r="H148" s="83">
        <v>119</v>
      </c>
      <c r="I148" s="157">
        <v>0</v>
      </c>
      <c r="J148" s="157">
        <v>0</v>
      </c>
      <c r="K148" s="157">
        <v>0</v>
      </c>
      <c r="L148" s="157">
        <v>0</v>
      </c>
    </row>
    <row r="149" spans="1:12" ht="16.5" hidden="1" customHeight="1" collapsed="1">
      <c r="A149" s="97">
        <v>2</v>
      </c>
      <c r="B149" s="96">
        <v>7</v>
      </c>
      <c r="C149" s="97">
        <v>3</v>
      </c>
      <c r="D149" s="96">
        <v>1</v>
      </c>
      <c r="E149" s="95">
        <v>1</v>
      </c>
      <c r="F149" s="94">
        <v>2</v>
      </c>
      <c r="G149" s="93" t="s">
        <v>223</v>
      </c>
      <c r="H149" s="83">
        <v>120</v>
      </c>
      <c r="I149" s="129">
        <v>0</v>
      </c>
      <c r="J149" s="92">
        <v>0</v>
      </c>
      <c r="K149" s="92">
        <v>0</v>
      </c>
      <c r="L149" s="92">
        <v>0</v>
      </c>
    </row>
    <row r="150" spans="1:12" ht="15" hidden="1" customHeight="1" collapsed="1">
      <c r="A150" s="154">
        <v>2</v>
      </c>
      <c r="B150" s="154">
        <v>8</v>
      </c>
      <c r="C150" s="134"/>
      <c r="D150" s="153"/>
      <c r="E150" s="152"/>
      <c r="F150" s="151"/>
      <c r="G150" s="159" t="s">
        <v>222</v>
      </c>
      <c r="H150" s="83">
        <v>121</v>
      </c>
      <c r="I150" s="108">
        <f>I151</f>
        <v>0</v>
      </c>
      <c r="J150" s="109">
        <f>J151</f>
        <v>0</v>
      </c>
      <c r="K150" s="108">
        <f>K151</f>
        <v>0</v>
      </c>
      <c r="L150" s="110">
        <f>L151</f>
        <v>0</v>
      </c>
    </row>
    <row r="151" spans="1:12" ht="14.25" hidden="1" customHeight="1" collapsed="1">
      <c r="A151" s="104">
        <v>2</v>
      </c>
      <c r="B151" s="104">
        <v>8</v>
      </c>
      <c r="C151" s="104">
        <v>1</v>
      </c>
      <c r="D151" s="103"/>
      <c r="E151" s="102"/>
      <c r="F151" s="101"/>
      <c r="G151" s="138" t="s">
        <v>222</v>
      </c>
      <c r="H151" s="83">
        <v>122</v>
      </c>
      <c r="I151" s="108">
        <f>I152+I157</f>
        <v>0</v>
      </c>
      <c r="J151" s="109">
        <f>J152+J157</f>
        <v>0</v>
      </c>
      <c r="K151" s="108">
        <f>K152+K157</f>
        <v>0</v>
      </c>
      <c r="L151" s="110">
        <f>L152+L157</f>
        <v>0</v>
      </c>
    </row>
    <row r="152" spans="1:12" ht="13.5" hidden="1" customHeight="1" collapsed="1">
      <c r="A152" s="97">
        <v>2</v>
      </c>
      <c r="B152" s="96">
        <v>8</v>
      </c>
      <c r="C152" s="93">
        <v>1</v>
      </c>
      <c r="D152" s="96">
        <v>1</v>
      </c>
      <c r="E152" s="95"/>
      <c r="F152" s="94"/>
      <c r="G152" s="93" t="s">
        <v>221</v>
      </c>
      <c r="H152" s="83">
        <v>123</v>
      </c>
      <c r="I152" s="105">
        <f>I153</f>
        <v>0</v>
      </c>
      <c r="J152" s="106">
        <f>J153</f>
        <v>0</v>
      </c>
      <c r="K152" s="105">
        <f>K153</f>
        <v>0</v>
      </c>
      <c r="L152" s="100">
        <f>L153</f>
        <v>0</v>
      </c>
    </row>
    <row r="153" spans="1:12" ht="13.5" hidden="1" customHeight="1" collapsed="1">
      <c r="A153" s="97">
        <v>2</v>
      </c>
      <c r="B153" s="96">
        <v>8</v>
      </c>
      <c r="C153" s="138">
        <v>1</v>
      </c>
      <c r="D153" s="113">
        <v>1</v>
      </c>
      <c r="E153" s="112">
        <v>1</v>
      </c>
      <c r="F153" s="111"/>
      <c r="G153" s="93" t="s">
        <v>221</v>
      </c>
      <c r="H153" s="83">
        <v>124</v>
      </c>
      <c r="I153" s="108">
        <f>SUM(I154:I156)</f>
        <v>0</v>
      </c>
      <c r="J153" s="108">
        <f>SUM(J154:J156)</f>
        <v>0</v>
      </c>
      <c r="K153" s="108">
        <f>SUM(K154:K156)</f>
        <v>0</v>
      </c>
      <c r="L153" s="108">
        <f>SUM(L154:L156)</f>
        <v>0</v>
      </c>
    </row>
    <row r="154" spans="1:12" ht="13.5" hidden="1" customHeight="1" collapsed="1">
      <c r="A154" s="96">
        <v>2</v>
      </c>
      <c r="B154" s="113">
        <v>8</v>
      </c>
      <c r="C154" s="93">
        <v>1</v>
      </c>
      <c r="D154" s="96">
        <v>1</v>
      </c>
      <c r="E154" s="95">
        <v>1</v>
      </c>
      <c r="F154" s="94">
        <v>1</v>
      </c>
      <c r="G154" s="93" t="s">
        <v>220</v>
      </c>
      <c r="H154" s="83">
        <v>125</v>
      </c>
      <c r="I154" s="129">
        <v>0</v>
      </c>
      <c r="J154" s="129">
        <v>0</v>
      </c>
      <c r="K154" s="129">
        <v>0</v>
      </c>
      <c r="L154" s="129">
        <v>0</v>
      </c>
    </row>
    <row r="155" spans="1:12" ht="15.75" hidden="1" customHeight="1" collapsed="1">
      <c r="A155" s="104">
        <v>2</v>
      </c>
      <c r="B155" s="122">
        <v>8</v>
      </c>
      <c r="C155" s="117">
        <v>1</v>
      </c>
      <c r="D155" s="122">
        <v>1</v>
      </c>
      <c r="E155" s="128">
        <v>1</v>
      </c>
      <c r="F155" s="121">
        <v>2</v>
      </c>
      <c r="G155" s="117" t="s">
        <v>219</v>
      </c>
      <c r="H155" s="83">
        <v>126</v>
      </c>
      <c r="I155" s="139">
        <v>0</v>
      </c>
      <c r="J155" s="139">
        <v>0</v>
      </c>
      <c r="K155" s="139">
        <v>0</v>
      </c>
      <c r="L155" s="139">
        <v>0</v>
      </c>
    </row>
    <row r="156" spans="1:12" hidden="1" collapsed="1">
      <c r="A156" s="104">
        <v>2</v>
      </c>
      <c r="B156" s="122">
        <v>8</v>
      </c>
      <c r="C156" s="117">
        <v>1</v>
      </c>
      <c r="D156" s="122">
        <v>1</v>
      </c>
      <c r="E156" s="128">
        <v>1</v>
      </c>
      <c r="F156" s="121">
        <v>3</v>
      </c>
      <c r="G156" s="117" t="s">
        <v>394</v>
      </c>
      <c r="H156" s="83">
        <v>127</v>
      </c>
      <c r="I156" s="139">
        <v>0</v>
      </c>
      <c r="J156" s="158">
        <v>0</v>
      </c>
      <c r="K156" s="139">
        <v>0</v>
      </c>
      <c r="L156" s="123">
        <v>0</v>
      </c>
    </row>
    <row r="157" spans="1:12" ht="15" hidden="1" customHeight="1" collapsed="1">
      <c r="A157" s="97">
        <v>2</v>
      </c>
      <c r="B157" s="96">
        <v>8</v>
      </c>
      <c r="C157" s="93">
        <v>1</v>
      </c>
      <c r="D157" s="96">
        <v>2</v>
      </c>
      <c r="E157" s="95"/>
      <c r="F157" s="94"/>
      <c r="G157" s="93" t="s">
        <v>218</v>
      </c>
      <c r="H157" s="83">
        <v>128</v>
      </c>
      <c r="I157" s="105">
        <f t="shared" ref="I157:L158" si="16">I158</f>
        <v>0</v>
      </c>
      <c r="J157" s="106">
        <f t="shared" si="16"/>
        <v>0</v>
      </c>
      <c r="K157" s="105">
        <f t="shared" si="16"/>
        <v>0</v>
      </c>
      <c r="L157" s="100">
        <f t="shared" si="16"/>
        <v>0</v>
      </c>
    </row>
    <row r="158" spans="1:12" hidden="1" collapsed="1">
      <c r="A158" s="97">
        <v>2</v>
      </c>
      <c r="B158" s="96">
        <v>8</v>
      </c>
      <c r="C158" s="93">
        <v>1</v>
      </c>
      <c r="D158" s="96">
        <v>2</v>
      </c>
      <c r="E158" s="95">
        <v>1</v>
      </c>
      <c r="F158" s="94"/>
      <c r="G158" s="93" t="s">
        <v>218</v>
      </c>
      <c r="H158" s="83">
        <v>129</v>
      </c>
      <c r="I158" s="105">
        <f t="shared" si="16"/>
        <v>0</v>
      </c>
      <c r="J158" s="106">
        <f t="shared" si="16"/>
        <v>0</v>
      </c>
      <c r="K158" s="105">
        <f t="shared" si="16"/>
        <v>0</v>
      </c>
      <c r="L158" s="100">
        <f t="shared" si="16"/>
        <v>0</v>
      </c>
    </row>
    <row r="159" spans="1:12" hidden="1" collapsed="1">
      <c r="A159" s="104">
        <v>2</v>
      </c>
      <c r="B159" s="103">
        <v>8</v>
      </c>
      <c r="C159" s="107">
        <v>1</v>
      </c>
      <c r="D159" s="103">
        <v>2</v>
      </c>
      <c r="E159" s="102">
        <v>1</v>
      </c>
      <c r="F159" s="101">
        <v>1</v>
      </c>
      <c r="G159" s="93" t="s">
        <v>218</v>
      </c>
      <c r="H159" s="83">
        <v>130</v>
      </c>
      <c r="I159" s="98">
        <v>0</v>
      </c>
      <c r="J159" s="92">
        <v>0</v>
      </c>
      <c r="K159" s="92">
        <v>0</v>
      </c>
      <c r="L159" s="92">
        <v>0</v>
      </c>
    </row>
    <row r="160" spans="1:12" ht="39.75" hidden="1" customHeight="1" collapsed="1">
      <c r="A160" s="154">
        <v>2</v>
      </c>
      <c r="B160" s="134">
        <v>9</v>
      </c>
      <c r="C160" s="131"/>
      <c r="D160" s="134"/>
      <c r="E160" s="133"/>
      <c r="F160" s="132"/>
      <c r="G160" s="131" t="s">
        <v>217</v>
      </c>
      <c r="H160" s="83">
        <v>131</v>
      </c>
      <c r="I160" s="105">
        <f>I161+I165</f>
        <v>0</v>
      </c>
      <c r="J160" s="106">
        <f>J161+J165</f>
        <v>0</v>
      </c>
      <c r="K160" s="105">
        <f>K161+K165</f>
        <v>0</v>
      </c>
      <c r="L160" s="100">
        <f>L161+L165</f>
        <v>0</v>
      </c>
    </row>
    <row r="161" spans="1:12" s="107" customFormat="1" ht="39" hidden="1" customHeight="1" collapsed="1">
      <c r="A161" s="97">
        <v>2</v>
      </c>
      <c r="B161" s="96">
        <v>9</v>
      </c>
      <c r="C161" s="93">
        <v>1</v>
      </c>
      <c r="D161" s="96"/>
      <c r="E161" s="95"/>
      <c r="F161" s="94"/>
      <c r="G161" s="93" t="s">
        <v>216</v>
      </c>
      <c r="H161" s="83">
        <v>132</v>
      </c>
      <c r="I161" s="105">
        <f t="shared" ref="I161:L163" si="17">I162</f>
        <v>0</v>
      </c>
      <c r="J161" s="106">
        <f t="shared" si="17"/>
        <v>0</v>
      </c>
      <c r="K161" s="105">
        <f t="shared" si="17"/>
        <v>0</v>
      </c>
      <c r="L161" s="100">
        <f t="shared" si="17"/>
        <v>0</v>
      </c>
    </row>
    <row r="162" spans="1:12" ht="42.75" hidden="1" customHeight="1" collapsed="1">
      <c r="A162" s="114">
        <v>2</v>
      </c>
      <c r="B162" s="113">
        <v>9</v>
      </c>
      <c r="C162" s="138">
        <v>1</v>
      </c>
      <c r="D162" s="113">
        <v>1</v>
      </c>
      <c r="E162" s="112"/>
      <c r="F162" s="111"/>
      <c r="G162" s="93" t="s">
        <v>215</v>
      </c>
      <c r="H162" s="83">
        <v>133</v>
      </c>
      <c r="I162" s="108">
        <f t="shared" si="17"/>
        <v>0</v>
      </c>
      <c r="J162" s="109">
        <f t="shared" si="17"/>
        <v>0</v>
      </c>
      <c r="K162" s="108">
        <f t="shared" si="17"/>
        <v>0</v>
      </c>
      <c r="L162" s="110">
        <f t="shared" si="17"/>
        <v>0</v>
      </c>
    </row>
    <row r="163" spans="1:12" ht="38.25" hidden="1" customHeight="1" collapsed="1">
      <c r="A163" s="97">
        <v>2</v>
      </c>
      <c r="B163" s="96">
        <v>9</v>
      </c>
      <c r="C163" s="97">
        <v>1</v>
      </c>
      <c r="D163" s="96">
        <v>1</v>
      </c>
      <c r="E163" s="95">
        <v>1</v>
      </c>
      <c r="F163" s="94"/>
      <c r="G163" s="93" t="s">
        <v>215</v>
      </c>
      <c r="H163" s="83">
        <v>134</v>
      </c>
      <c r="I163" s="105">
        <f t="shared" si="17"/>
        <v>0</v>
      </c>
      <c r="J163" s="106">
        <f t="shared" si="17"/>
        <v>0</v>
      </c>
      <c r="K163" s="105">
        <f t="shared" si="17"/>
        <v>0</v>
      </c>
      <c r="L163" s="100">
        <f t="shared" si="17"/>
        <v>0</v>
      </c>
    </row>
    <row r="164" spans="1:12" ht="38.25" hidden="1" customHeight="1" collapsed="1">
      <c r="A164" s="114">
        <v>2</v>
      </c>
      <c r="B164" s="113">
        <v>9</v>
      </c>
      <c r="C164" s="113">
        <v>1</v>
      </c>
      <c r="D164" s="113">
        <v>1</v>
      </c>
      <c r="E164" s="112">
        <v>1</v>
      </c>
      <c r="F164" s="111">
        <v>1</v>
      </c>
      <c r="G164" s="93" t="s">
        <v>215</v>
      </c>
      <c r="H164" s="83">
        <v>135</v>
      </c>
      <c r="I164" s="157">
        <v>0</v>
      </c>
      <c r="J164" s="157">
        <v>0</v>
      </c>
      <c r="K164" s="157">
        <v>0</v>
      </c>
      <c r="L164" s="157">
        <v>0</v>
      </c>
    </row>
    <row r="165" spans="1:12" ht="41.25" hidden="1" customHeight="1" collapsed="1">
      <c r="A165" s="97">
        <v>2</v>
      </c>
      <c r="B165" s="96">
        <v>9</v>
      </c>
      <c r="C165" s="96">
        <v>2</v>
      </c>
      <c r="D165" s="96"/>
      <c r="E165" s="95"/>
      <c r="F165" s="94"/>
      <c r="G165" s="93" t="s">
        <v>214</v>
      </c>
      <c r="H165" s="83">
        <v>136</v>
      </c>
      <c r="I165" s="105">
        <f>SUM(I166+I171)</f>
        <v>0</v>
      </c>
      <c r="J165" s="105">
        <f>SUM(J166+J171)</f>
        <v>0</v>
      </c>
      <c r="K165" s="105">
        <f>SUM(K166+K171)</f>
        <v>0</v>
      </c>
      <c r="L165" s="105">
        <f>SUM(L166+L171)</f>
        <v>0</v>
      </c>
    </row>
    <row r="166" spans="1:12" ht="44.25" hidden="1" customHeight="1" collapsed="1">
      <c r="A166" s="97">
        <v>2</v>
      </c>
      <c r="B166" s="96">
        <v>9</v>
      </c>
      <c r="C166" s="96">
        <v>2</v>
      </c>
      <c r="D166" s="113">
        <v>1</v>
      </c>
      <c r="E166" s="112"/>
      <c r="F166" s="111"/>
      <c r="G166" s="138" t="s">
        <v>213</v>
      </c>
      <c r="H166" s="83">
        <v>137</v>
      </c>
      <c r="I166" s="108">
        <f>I167</f>
        <v>0</v>
      </c>
      <c r="J166" s="109">
        <f>J167</f>
        <v>0</v>
      </c>
      <c r="K166" s="108">
        <f>K167</f>
        <v>0</v>
      </c>
      <c r="L166" s="110">
        <f>L167</f>
        <v>0</v>
      </c>
    </row>
    <row r="167" spans="1:12" ht="40.5" hidden="1" customHeight="1" collapsed="1">
      <c r="A167" s="114">
        <v>2</v>
      </c>
      <c r="B167" s="113">
        <v>9</v>
      </c>
      <c r="C167" s="113">
        <v>2</v>
      </c>
      <c r="D167" s="96">
        <v>1</v>
      </c>
      <c r="E167" s="95">
        <v>1</v>
      </c>
      <c r="F167" s="94"/>
      <c r="G167" s="138" t="s">
        <v>212</v>
      </c>
      <c r="H167" s="83">
        <v>138</v>
      </c>
      <c r="I167" s="105">
        <f>SUM(I168:I170)</f>
        <v>0</v>
      </c>
      <c r="J167" s="106">
        <f>SUM(J168:J170)</f>
        <v>0</v>
      </c>
      <c r="K167" s="105">
        <f>SUM(K168:K170)</f>
        <v>0</v>
      </c>
      <c r="L167" s="100">
        <f>SUM(L168:L170)</f>
        <v>0</v>
      </c>
    </row>
    <row r="168" spans="1:12" ht="53.25" hidden="1" customHeight="1" collapsed="1">
      <c r="A168" s="104">
        <v>2</v>
      </c>
      <c r="B168" s="122">
        <v>9</v>
      </c>
      <c r="C168" s="122">
        <v>2</v>
      </c>
      <c r="D168" s="122">
        <v>1</v>
      </c>
      <c r="E168" s="128">
        <v>1</v>
      </c>
      <c r="F168" s="121">
        <v>1</v>
      </c>
      <c r="G168" s="138" t="s">
        <v>211</v>
      </c>
      <c r="H168" s="83">
        <v>139</v>
      </c>
      <c r="I168" s="139">
        <v>0</v>
      </c>
      <c r="J168" s="147">
        <v>0</v>
      </c>
      <c r="K168" s="147">
        <v>0</v>
      </c>
      <c r="L168" s="147">
        <v>0</v>
      </c>
    </row>
    <row r="169" spans="1:12" ht="51.75" hidden="1" customHeight="1" collapsed="1">
      <c r="A169" s="97">
        <v>2</v>
      </c>
      <c r="B169" s="96">
        <v>9</v>
      </c>
      <c r="C169" s="96">
        <v>2</v>
      </c>
      <c r="D169" s="96">
        <v>1</v>
      </c>
      <c r="E169" s="95">
        <v>1</v>
      </c>
      <c r="F169" s="94">
        <v>2</v>
      </c>
      <c r="G169" s="138" t="s">
        <v>210</v>
      </c>
      <c r="H169" s="83">
        <v>140</v>
      </c>
      <c r="I169" s="129">
        <v>0</v>
      </c>
      <c r="J169" s="99">
        <v>0</v>
      </c>
      <c r="K169" s="99">
        <v>0</v>
      </c>
      <c r="L169" s="99">
        <v>0</v>
      </c>
    </row>
    <row r="170" spans="1:12" ht="54.75" hidden="1" customHeight="1" collapsed="1">
      <c r="A170" s="97">
        <v>2</v>
      </c>
      <c r="B170" s="96">
        <v>9</v>
      </c>
      <c r="C170" s="96">
        <v>2</v>
      </c>
      <c r="D170" s="96">
        <v>1</v>
      </c>
      <c r="E170" s="95">
        <v>1</v>
      </c>
      <c r="F170" s="94">
        <v>3</v>
      </c>
      <c r="G170" s="138" t="s">
        <v>209</v>
      </c>
      <c r="H170" s="83">
        <v>141</v>
      </c>
      <c r="I170" s="129">
        <v>0</v>
      </c>
      <c r="J170" s="129">
        <v>0</v>
      </c>
      <c r="K170" s="129">
        <v>0</v>
      </c>
      <c r="L170" s="129">
        <v>0</v>
      </c>
    </row>
    <row r="171" spans="1:12" ht="39" hidden="1" customHeight="1" collapsed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93" t="s">
        <v>208</v>
      </c>
      <c r="H171" s="83">
        <v>142</v>
      </c>
      <c r="I171" s="105">
        <f>I172</f>
        <v>0</v>
      </c>
      <c r="J171" s="106">
        <f>J172</f>
        <v>0</v>
      </c>
      <c r="K171" s="105">
        <f>K172</f>
        <v>0</v>
      </c>
      <c r="L171" s="100">
        <f>L172</f>
        <v>0</v>
      </c>
    </row>
    <row r="172" spans="1:12" ht="43.5" hidden="1" customHeight="1" collapsed="1">
      <c r="A172" s="97">
        <v>2</v>
      </c>
      <c r="B172" s="96">
        <v>9</v>
      </c>
      <c r="C172" s="96">
        <v>2</v>
      </c>
      <c r="D172" s="96">
        <v>2</v>
      </c>
      <c r="E172" s="95">
        <v>1</v>
      </c>
      <c r="F172" s="94"/>
      <c r="G172" s="138" t="s">
        <v>207</v>
      </c>
      <c r="H172" s="83">
        <v>143</v>
      </c>
      <c r="I172" s="108">
        <f>SUM(I173:I175)</f>
        <v>0</v>
      </c>
      <c r="J172" s="108">
        <f>SUM(J173:J175)</f>
        <v>0</v>
      </c>
      <c r="K172" s="108">
        <f>SUM(K173:K175)</f>
        <v>0</v>
      </c>
      <c r="L172" s="108">
        <f>SUM(L173:L175)</f>
        <v>0</v>
      </c>
    </row>
    <row r="173" spans="1:12" ht="54.75" hidden="1" customHeight="1" collapsed="1">
      <c r="A173" s="97">
        <v>2</v>
      </c>
      <c r="B173" s="96">
        <v>9</v>
      </c>
      <c r="C173" s="96">
        <v>2</v>
      </c>
      <c r="D173" s="96">
        <v>2</v>
      </c>
      <c r="E173" s="96">
        <v>1</v>
      </c>
      <c r="F173" s="94">
        <v>1</v>
      </c>
      <c r="G173" s="142" t="s">
        <v>206</v>
      </c>
      <c r="H173" s="83">
        <v>144</v>
      </c>
      <c r="I173" s="129">
        <v>0</v>
      </c>
      <c r="J173" s="147">
        <v>0</v>
      </c>
      <c r="K173" s="147">
        <v>0</v>
      </c>
      <c r="L173" s="147">
        <v>0</v>
      </c>
    </row>
    <row r="174" spans="1:12" ht="54" hidden="1" customHeight="1" collapsed="1">
      <c r="A174" s="103">
        <v>2</v>
      </c>
      <c r="B174" s="107">
        <v>9</v>
      </c>
      <c r="C174" s="103">
        <v>2</v>
      </c>
      <c r="D174" s="102">
        <v>2</v>
      </c>
      <c r="E174" s="102">
        <v>1</v>
      </c>
      <c r="F174" s="101">
        <v>2</v>
      </c>
      <c r="G174" s="107" t="s">
        <v>205</v>
      </c>
      <c r="H174" s="83">
        <v>145</v>
      </c>
      <c r="I174" s="147">
        <v>0</v>
      </c>
      <c r="J174" s="92">
        <v>0</v>
      </c>
      <c r="K174" s="92">
        <v>0</v>
      </c>
      <c r="L174" s="92">
        <v>0</v>
      </c>
    </row>
    <row r="175" spans="1:12" ht="54" hidden="1" customHeight="1" collapsed="1">
      <c r="A175" s="96">
        <v>2</v>
      </c>
      <c r="B175" s="117">
        <v>9</v>
      </c>
      <c r="C175" s="122">
        <v>2</v>
      </c>
      <c r="D175" s="128">
        <v>2</v>
      </c>
      <c r="E175" s="128">
        <v>1</v>
      </c>
      <c r="F175" s="121">
        <v>3</v>
      </c>
      <c r="G175" s="117" t="s">
        <v>204</v>
      </c>
      <c r="H175" s="83">
        <v>146</v>
      </c>
      <c r="I175" s="99">
        <v>0</v>
      </c>
      <c r="J175" s="99">
        <v>0</v>
      </c>
      <c r="K175" s="99">
        <v>0</v>
      </c>
      <c r="L175" s="99">
        <v>0</v>
      </c>
    </row>
    <row r="176" spans="1:12" ht="76.5" hidden="1" customHeight="1" collapsed="1">
      <c r="A176" s="134">
        <v>3</v>
      </c>
      <c r="B176" s="131"/>
      <c r="C176" s="134"/>
      <c r="D176" s="133"/>
      <c r="E176" s="133"/>
      <c r="F176" s="132"/>
      <c r="G176" s="155" t="s">
        <v>203</v>
      </c>
      <c r="H176" s="83">
        <v>147</v>
      </c>
      <c r="I176" s="100">
        <f>SUM(I177+I230+I295)</f>
        <v>0</v>
      </c>
      <c r="J176" s="106">
        <f>SUM(J177+J230+J295)</f>
        <v>0</v>
      </c>
      <c r="K176" s="105">
        <f>SUM(K177+K230+K295)</f>
        <v>0</v>
      </c>
      <c r="L176" s="100">
        <f>SUM(L177+L230+L295)</f>
        <v>0</v>
      </c>
    </row>
    <row r="177" spans="1:16" ht="34.5" hidden="1" customHeight="1" collapsed="1">
      <c r="A177" s="154">
        <v>3</v>
      </c>
      <c r="B177" s="134">
        <v>1</v>
      </c>
      <c r="C177" s="153"/>
      <c r="D177" s="152"/>
      <c r="E177" s="152"/>
      <c r="F177" s="151"/>
      <c r="G177" s="150" t="s">
        <v>202</v>
      </c>
      <c r="H177" s="83">
        <v>148</v>
      </c>
      <c r="I177" s="100">
        <f>SUM(I178+I201+I208+I220+I224)</f>
        <v>0</v>
      </c>
      <c r="J177" s="110">
        <f>SUM(J178+J201+J208+J220+J224)</f>
        <v>0</v>
      </c>
      <c r="K177" s="110">
        <f>SUM(K178+K201+K208+K220+K224)</f>
        <v>0</v>
      </c>
      <c r="L177" s="110">
        <f>SUM(L178+L201+L208+L220+L224)</f>
        <v>0</v>
      </c>
    </row>
    <row r="178" spans="1:16" ht="30.75" hidden="1" customHeight="1" collapsed="1">
      <c r="A178" s="113">
        <v>3</v>
      </c>
      <c r="B178" s="138">
        <v>1</v>
      </c>
      <c r="C178" s="113">
        <v>1</v>
      </c>
      <c r="D178" s="112"/>
      <c r="E178" s="112"/>
      <c r="F178" s="149"/>
      <c r="G178" s="97" t="s">
        <v>201</v>
      </c>
      <c r="H178" s="83">
        <v>149</v>
      </c>
      <c r="I178" s="110">
        <f>SUM(I179+I182+I187+I193+I198)</f>
        <v>0</v>
      </c>
      <c r="J178" s="106">
        <f>SUM(J179+J182+J187+J193+J198)</f>
        <v>0</v>
      </c>
      <c r="K178" s="105">
        <f>SUM(K179+K182+K187+K193+K198)</f>
        <v>0</v>
      </c>
      <c r="L178" s="100">
        <f>SUM(L179+L182+L187+L193+L198)</f>
        <v>0</v>
      </c>
    </row>
    <row r="179" spans="1:16" ht="12.75" hidden="1" customHeight="1" collapsed="1">
      <c r="A179" s="96">
        <v>3</v>
      </c>
      <c r="B179" s="93">
        <v>1</v>
      </c>
      <c r="C179" s="96">
        <v>1</v>
      </c>
      <c r="D179" s="95">
        <v>1</v>
      </c>
      <c r="E179" s="95"/>
      <c r="F179" s="148"/>
      <c r="G179" s="97" t="s">
        <v>200</v>
      </c>
      <c r="H179" s="83">
        <v>150</v>
      </c>
      <c r="I179" s="100">
        <f t="shared" ref="I179:L180" si="18">I180</f>
        <v>0</v>
      </c>
      <c r="J179" s="109">
        <f t="shared" si="18"/>
        <v>0</v>
      </c>
      <c r="K179" s="108">
        <f t="shared" si="18"/>
        <v>0</v>
      </c>
      <c r="L179" s="110">
        <f t="shared" si="18"/>
        <v>0</v>
      </c>
    </row>
    <row r="180" spans="1:16" ht="13.5" hidden="1" customHeight="1" collapsed="1">
      <c r="A180" s="96">
        <v>3</v>
      </c>
      <c r="B180" s="93">
        <v>1</v>
      </c>
      <c r="C180" s="96">
        <v>1</v>
      </c>
      <c r="D180" s="95">
        <v>1</v>
      </c>
      <c r="E180" s="95">
        <v>1</v>
      </c>
      <c r="F180" s="115"/>
      <c r="G180" s="97" t="s">
        <v>199</v>
      </c>
      <c r="H180" s="83">
        <v>151</v>
      </c>
      <c r="I180" s="110">
        <f t="shared" si="18"/>
        <v>0</v>
      </c>
      <c r="J180" s="100">
        <f t="shared" si="18"/>
        <v>0</v>
      </c>
      <c r="K180" s="100">
        <f t="shared" si="18"/>
        <v>0</v>
      </c>
      <c r="L180" s="100">
        <f t="shared" si="18"/>
        <v>0</v>
      </c>
    </row>
    <row r="181" spans="1:16" ht="13.5" hidden="1" customHeight="1" collapsed="1">
      <c r="A181" s="96">
        <v>3</v>
      </c>
      <c r="B181" s="93">
        <v>1</v>
      </c>
      <c r="C181" s="96">
        <v>1</v>
      </c>
      <c r="D181" s="95">
        <v>1</v>
      </c>
      <c r="E181" s="95">
        <v>1</v>
      </c>
      <c r="F181" s="115">
        <v>1</v>
      </c>
      <c r="G181" s="97" t="s">
        <v>199</v>
      </c>
      <c r="H181" s="83">
        <v>152</v>
      </c>
      <c r="I181" s="92">
        <v>0</v>
      </c>
      <c r="J181" s="92">
        <v>0</v>
      </c>
      <c r="K181" s="92">
        <v>0</v>
      </c>
      <c r="L181" s="92">
        <v>0</v>
      </c>
    </row>
    <row r="182" spans="1:16" ht="14.25" hidden="1" customHeight="1" collapsed="1">
      <c r="A182" s="113">
        <v>3</v>
      </c>
      <c r="B182" s="112">
        <v>1</v>
      </c>
      <c r="C182" s="112">
        <v>1</v>
      </c>
      <c r="D182" s="112">
        <v>2</v>
      </c>
      <c r="E182" s="112"/>
      <c r="F182" s="111"/>
      <c r="G182" s="138" t="s">
        <v>198</v>
      </c>
      <c r="H182" s="83">
        <v>153</v>
      </c>
      <c r="I182" s="110">
        <f>I183</f>
        <v>0</v>
      </c>
      <c r="J182" s="109">
        <f>J183</f>
        <v>0</v>
      </c>
      <c r="K182" s="108">
        <f>K183</f>
        <v>0</v>
      </c>
      <c r="L182" s="110">
        <f>L183</f>
        <v>0</v>
      </c>
    </row>
    <row r="183" spans="1:16" ht="13.5" hidden="1" customHeight="1" collapsed="1">
      <c r="A183" s="96">
        <v>3</v>
      </c>
      <c r="B183" s="95">
        <v>1</v>
      </c>
      <c r="C183" s="95">
        <v>1</v>
      </c>
      <c r="D183" s="95">
        <v>2</v>
      </c>
      <c r="E183" s="95">
        <v>1</v>
      </c>
      <c r="F183" s="94"/>
      <c r="G183" s="138" t="s">
        <v>198</v>
      </c>
      <c r="H183" s="83">
        <v>154</v>
      </c>
      <c r="I183" s="100">
        <f>SUM(I184:I186)</f>
        <v>0</v>
      </c>
      <c r="J183" s="106">
        <f>SUM(J184:J186)</f>
        <v>0</v>
      </c>
      <c r="K183" s="105">
        <f>SUM(K184:K186)</f>
        <v>0</v>
      </c>
      <c r="L183" s="100">
        <f>SUM(L184:L186)</f>
        <v>0</v>
      </c>
    </row>
    <row r="184" spans="1:16" ht="14.25" hidden="1" customHeight="1" collapsed="1">
      <c r="A184" s="113">
        <v>3</v>
      </c>
      <c r="B184" s="112">
        <v>1</v>
      </c>
      <c r="C184" s="112">
        <v>1</v>
      </c>
      <c r="D184" s="112">
        <v>2</v>
      </c>
      <c r="E184" s="112">
        <v>1</v>
      </c>
      <c r="F184" s="111">
        <v>1</v>
      </c>
      <c r="G184" s="138" t="s">
        <v>197</v>
      </c>
      <c r="H184" s="83">
        <v>155</v>
      </c>
      <c r="I184" s="147">
        <v>0</v>
      </c>
      <c r="J184" s="147">
        <v>0</v>
      </c>
      <c r="K184" s="147">
        <v>0</v>
      </c>
      <c r="L184" s="99">
        <v>0</v>
      </c>
    </row>
    <row r="185" spans="1:16" ht="14.25" hidden="1" customHeight="1" collapsed="1">
      <c r="A185" s="96">
        <v>3</v>
      </c>
      <c r="B185" s="95">
        <v>1</v>
      </c>
      <c r="C185" s="95">
        <v>1</v>
      </c>
      <c r="D185" s="95">
        <v>2</v>
      </c>
      <c r="E185" s="95">
        <v>1</v>
      </c>
      <c r="F185" s="94">
        <v>2</v>
      </c>
      <c r="G185" s="93" t="s">
        <v>196</v>
      </c>
      <c r="H185" s="83">
        <v>156</v>
      </c>
      <c r="I185" s="92">
        <v>0</v>
      </c>
      <c r="J185" s="92">
        <v>0</v>
      </c>
      <c r="K185" s="92">
        <v>0</v>
      </c>
      <c r="L185" s="92">
        <v>0</v>
      </c>
    </row>
    <row r="186" spans="1:16" ht="26.25" hidden="1" customHeight="1" collapsed="1">
      <c r="A186" s="113">
        <v>3</v>
      </c>
      <c r="B186" s="112">
        <v>1</v>
      </c>
      <c r="C186" s="112">
        <v>1</v>
      </c>
      <c r="D186" s="112">
        <v>2</v>
      </c>
      <c r="E186" s="112">
        <v>1</v>
      </c>
      <c r="F186" s="111">
        <v>3</v>
      </c>
      <c r="G186" s="138" t="s">
        <v>195</v>
      </c>
      <c r="H186" s="83">
        <v>157</v>
      </c>
      <c r="I186" s="147">
        <v>0</v>
      </c>
      <c r="J186" s="147">
        <v>0</v>
      </c>
      <c r="K186" s="147">
        <v>0</v>
      </c>
      <c r="L186" s="99">
        <v>0</v>
      </c>
    </row>
    <row r="187" spans="1:16" ht="14.25" hidden="1" customHeight="1" collapsed="1">
      <c r="A187" s="96">
        <v>3</v>
      </c>
      <c r="B187" s="95">
        <v>1</v>
      </c>
      <c r="C187" s="95">
        <v>1</v>
      </c>
      <c r="D187" s="95">
        <v>3</v>
      </c>
      <c r="E187" s="95"/>
      <c r="F187" s="94"/>
      <c r="G187" s="93" t="s">
        <v>194</v>
      </c>
      <c r="H187" s="83">
        <v>158</v>
      </c>
      <c r="I187" s="100">
        <f>I188</f>
        <v>0</v>
      </c>
      <c r="J187" s="106">
        <f>J188</f>
        <v>0</v>
      </c>
      <c r="K187" s="105">
        <f>K188</f>
        <v>0</v>
      </c>
      <c r="L187" s="100">
        <f>L188</f>
        <v>0</v>
      </c>
    </row>
    <row r="188" spans="1:16" ht="14.25" hidden="1" customHeight="1" collapsed="1">
      <c r="A188" s="96">
        <v>3</v>
      </c>
      <c r="B188" s="95">
        <v>1</v>
      </c>
      <c r="C188" s="95">
        <v>1</v>
      </c>
      <c r="D188" s="95">
        <v>3</v>
      </c>
      <c r="E188" s="95">
        <v>1</v>
      </c>
      <c r="F188" s="94"/>
      <c r="G188" s="93" t="s">
        <v>194</v>
      </c>
      <c r="H188" s="83">
        <v>159</v>
      </c>
      <c r="I188" s="100">
        <f t="shared" ref="I188:P188" si="19">SUM(I189:I192)</f>
        <v>0</v>
      </c>
      <c r="J188" s="100">
        <f t="shared" si="19"/>
        <v>0</v>
      </c>
      <c r="K188" s="100">
        <f t="shared" si="19"/>
        <v>0</v>
      </c>
      <c r="L188" s="100">
        <f t="shared" si="19"/>
        <v>0</v>
      </c>
      <c r="M188" s="100">
        <f t="shared" si="19"/>
        <v>0</v>
      </c>
      <c r="N188" s="100">
        <f t="shared" si="19"/>
        <v>0</v>
      </c>
      <c r="O188" s="100">
        <f t="shared" si="19"/>
        <v>0</v>
      </c>
      <c r="P188" s="100">
        <f t="shared" si="19"/>
        <v>0</v>
      </c>
    </row>
    <row r="189" spans="1:16" ht="13.5" hidden="1" customHeight="1" collapsed="1">
      <c r="A189" s="96">
        <v>3</v>
      </c>
      <c r="B189" s="95">
        <v>1</v>
      </c>
      <c r="C189" s="95">
        <v>1</v>
      </c>
      <c r="D189" s="95">
        <v>3</v>
      </c>
      <c r="E189" s="95">
        <v>1</v>
      </c>
      <c r="F189" s="94">
        <v>1</v>
      </c>
      <c r="G189" s="93" t="s">
        <v>193</v>
      </c>
      <c r="H189" s="83">
        <v>160</v>
      </c>
      <c r="I189" s="92">
        <v>0</v>
      </c>
      <c r="J189" s="92">
        <v>0</v>
      </c>
      <c r="K189" s="92">
        <v>0</v>
      </c>
      <c r="L189" s="99">
        <v>0</v>
      </c>
    </row>
    <row r="190" spans="1:16" ht="15.75" hidden="1" customHeight="1" collapsed="1">
      <c r="A190" s="96">
        <v>3</v>
      </c>
      <c r="B190" s="95">
        <v>1</v>
      </c>
      <c r="C190" s="95">
        <v>1</v>
      </c>
      <c r="D190" s="95">
        <v>3</v>
      </c>
      <c r="E190" s="95">
        <v>1</v>
      </c>
      <c r="F190" s="94">
        <v>2</v>
      </c>
      <c r="G190" s="93" t="s">
        <v>192</v>
      </c>
      <c r="H190" s="83">
        <v>161</v>
      </c>
      <c r="I190" s="147">
        <v>0</v>
      </c>
      <c r="J190" s="92">
        <v>0</v>
      </c>
      <c r="K190" s="92">
        <v>0</v>
      </c>
      <c r="L190" s="92">
        <v>0</v>
      </c>
    </row>
    <row r="191" spans="1:16" ht="15.75" hidden="1" customHeight="1" collapsed="1">
      <c r="A191" s="96">
        <v>3</v>
      </c>
      <c r="B191" s="95">
        <v>1</v>
      </c>
      <c r="C191" s="95">
        <v>1</v>
      </c>
      <c r="D191" s="95">
        <v>3</v>
      </c>
      <c r="E191" s="95">
        <v>1</v>
      </c>
      <c r="F191" s="94">
        <v>3</v>
      </c>
      <c r="G191" s="97" t="s">
        <v>191</v>
      </c>
      <c r="H191" s="83">
        <v>162</v>
      </c>
      <c r="I191" s="147">
        <v>0</v>
      </c>
      <c r="J191" s="92">
        <v>0</v>
      </c>
      <c r="K191" s="92">
        <v>0</v>
      </c>
      <c r="L191" s="92">
        <v>0</v>
      </c>
    </row>
    <row r="192" spans="1:16" ht="27" hidden="1" customHeight="1" collapsed="1">
      <c r="A192" s="103">
        <v>3</v>
      </c>
      <c r="B192" s="102">
        <v>1</v>
      </c>
      <c r="C192" s="102">
        <v>1</v>
      </c>
      <c r="D192" s="102">
        <v>3</v>
      </c>
      <c r="E192" s="102">
        <v>1</v>
      </c>
      <c r="F192" s="101">
        <v>4</v>
      </c>
      <c r="G192" s="250" t="s">
        <v>393</v>
      </c>
      <c r="H192" s="83">
        <v>163</v>
      </c>
      <c r="I192" s="249">
        <v>0</v>
      </c>
      <c r="J192" s="248">
        <v>0</v>
      </c>
      <c r="K192" s="92">
        <v>0</v>
      </c>
      <c r="L192" s="92">
        <v>0</v>
      </c>
    </row>
    <row r="193" spans="1:12" ht="18" hidden="1" customHeight="1" collapsed="1">
      <c r="A193" s="103">
        <v>3</v>
      </c>
      <c r="B193" s="102">
        <v>1</v>
      </c>
      <c r="C193" s="102">
        <v>1</v>
      </c>
      <c r="D193" s="102">
        <v>4</v>
      </c>
      <c r="E193" s="102"/>
      <c r="F193" s="101"/>
      <c r="G193" s="107" t="s">
        <v>190</v>
      </c>
      <c r="H193" s="83">
        <v>163</v>
      </c>
      <c r="I193" s="100">
        <f>I194</f>
        <v>0</v>
      </c>
      <c r="J193" s="146">
        <f>J194</f>
        <v>0</v>
      </c>
      <c r="K193" s="145">
        <f>K194</f>
        <v>0</v>
      </c>
      <c r="L193" s="144">
        <f>L194</f>
        <v>0</v>
      </c>
    </row>
    <row r="194" spans="1:12" ht="13.5" hidden="1" customHeight="1" collapsed="1">
      <c r="A194" s="96">
        <v>3</v>
      </c>
      <c r="B194" s="95">
        <v>1</v>
      </c>
      <c r="C194" s="95">
        <v>1</v>
      </c>
      <c r="D194" s="95">
        <v>4</v>
      </c>
      <c r="E194" s="95">
        <v>1</v>
      </c>
      <c r="F194" s="94"/>
      <c r="G194" s="107" t="s">
        <v>190</v>
      </c>
      <c r="H194" s="83">
        <v>164</v>
      </c>
      <c r="I194" s="110">
        <f>SUM(I195:I197)</f>
        <v>0</v>
      </c>
      <c r="J194" s="106">
        <f>SUM(J195:J197)</f>
        <v>0</v>
      </c>
      <c r="K194" s="105">
        <f>SUM(K195:K197)</f>
        <v>0</v>
      </c>
      <c r="L194" s="100">
        <f>SUM(L195:L197)</f>
        <v>0</v>
      </c>
    </row>
    <row r="195" spans="1:12" ht="17.25" hidden="1" customHeight="1" collapsed="1">
      <c r="A195" s="96">
        <v>3</v>
      </c>
      <c r="B195" s="95">
        <v>1</v>
      </c>
      <c r="C195" s="95">
        <v>1</v>
      </c>
      <c r="D195" s="95">
        <v>4</v>
      </c>
      <c r="E195" s="95">
        <v>1</v>
      </c>
      <c r="F195" s="94">
        <v>1</v>
      </c>
      <c r="G195" s="93" t="s">
        <v>189</v>
      </c>
      <c r="H195" s="83">
        <v>165</v>
      </c>
      <c r="I195" s="92">
        <v>0</v>
      </c>
      <c r="J195" s="92">
        <v>0</v>
      </c>
      <c r="K195" s="92">
        <v>0</v>
      </c>
      <c r="L195" s="99">
        <v>0</v>
      </c>
    </row>
    <row r="196" spans="1:12" ht="25.5" hidden="1" customHeight="1" collapsed="1">
      <c r="A196" s="113">
        <v>3</v>
      </c>
      <c r="B196" s="112">
        <v>1</v>
      </c>
      <c r="C196" s="112">
        <v>1</v>
      </c>
      <c r="D196" s="112">
        <v>4</v>
      </c>
      <c r="E196" s="112">
        <v>1</v>
      </c>
      <c r="F196" s="111">
        <v>2</v>
      </c>
      <c r="G196" s="138" t="s">
        <v>188</v>
      </c>
      <c r="H196" s="83">
        <v>166</v>
      </c>
      <c r="I196" s="147">
        <v>0</v>
      </c>
      <c r="J196" s="147">
        <v>0</v>
      </c>
      <c r="K196" s="147">
        <v>0</v>
      </c>
      <c r="L196" s="92">
        <v>0</v>
      </c>
    </row>
    <row r="197" spans="1:12" ht="14.25" hidden="1" customHeight="1" collapsed="1">
      <c r="A197" s="96">
        <v>3</v>
      </c>
      <c r="B197" s="95">
        <v>1</v>
      </c>
      <c r="C197" s="95">
        <v>1</v>
      </c>
      <c r="D197" s="95">
        <v>4</v>
      </c>
      <c r="E197" s="95">
        <v>1</v>
      </c>
      <c r="F197" s="94">
        <v>3</v>
      </c>
      <c r="G197" s="93" t="s">
        <v>187</v>
      </c>
      <c r="H197" s="83">
        <v>167</v>
      </c>
      <c r="I197" s="147">
        <v>0</v>
      </c>
      <c r="J197" s="147">
        <v>0</v>
      </c>
      <c r="K197" s="147">
        <v>0</v>
      </c>
      <c r="L197" s="92">
        <v>0</v>
      </c>
    </row>
    <row r="198" spans="1:12" ht="25.5" hidden="1" customHeight="1" collapsed="1">
      <c r="A198" s="96">
        <v>3</v>
      </c>
      <c r="B198" s="95">
        <v>1</v>
      </c>
      <c r="C198" s="95">
        <v>1</v>
      </c>
      <c r="D198" s="95">
        <v>5</v>
      </c>
      <c r="E198" s="95"/>
      <c r="F198" s="94"/>
      <c r="G198" s="93" t="s">
        <v>186</v>
      </c>
      <c r="H198" s="83">
        <v>168</v>
      </c>
      <c r="I198" s="100">
        <f t="shared" ref="I198:L199" si="20">I199</f>
        <v>0</v>
      </c>
      <c r="J198" s="106">
        <f t="shared" si="20"/>
        <v>0</v>
      </c>
      <c r="K198" s="105">
        <f t="shared" si="20"/>
        <v>0</v>
      </c>
      <c r="L198" s="100">
        <f t="shared" si="20"/>
        <v>0</v>
      </c>
    </row>
    <row r="199" spans="1:12" ht="26.25" hidden="1" customHeight="1" collapsed="1">
      <c r="A199" s="103">
        <v>3</v>
      </c>
      <c r="B199" s="102">
        <v>1</v>
      </c>
      <c r="C199" s="102">
        <v>1</v>
      </c>
      <c r="D199" s="102">
        <v>5</v>
      </c>
      <c r="E199" s="102">
        <v>1</v>
      </c>
      <c r="F199" s="101"/>
      <c r="G199" s="93" t="s">
        <v>186</v>
      </c>
      <c r="H199" s="83">
        <v>169</v>
      </c>
      <c r="I199" s="105">
        <f t="shared" si="20"/>
        <v>0</v>
      </c>
      <c r="J199" s="105">
        <f t="shared" si="20"/>
        <v>0</v>
      </c>
      <c r="K199" s="105">
        <f t="shared" si="20"/>
        <v>0</v>
      </c>
      <c r="L199" s="105">
        <f t="shared" si="20"/>
        <v>0</v>
      </c>
    </row>
    <row r="200" spans="1:12" ht="27" hidden="1" customHeight="1" collapsed="1">
      <c r="A200" s="96">
        <v>3</v>
      </c>
      <c r="B200" s="95">
        <v>1</v>
      </c>
      <c r="C200" s="95">
        <v>1</v>
      </c>
      <c r="D200" s="95">
        <v>5</v>
      </c>
      <c r="E200" s="95">
        <v>1</v>
      </c>
      <c r="F200" s="94">
        <v>1</v>
      </c>
      <c r="G200" s="93" t="s">
        <v>186</v>
      </c>
      <c r="H200" s="83">
        <v>170</v>
      </c>
      <c r="I200" s="147">
        <v>0</v>
      </c>
      <c r="J200" s="92">
        <v>0</v>
      </c>
      <c r="K200" s="92">
        <v>0</v>
      </c>
      <c r="L200" s="92">
        <v>0</v>
      </c>
    </row>
    <row r="201" spans="1:12" ht="26.25" hidden="1" customHeight="1" collapsed="1">
      <c r="A201" s="103">
        <v>3</v>
      </c>
      <c r="B201" s="102">
        <v>1</v>
      </c>
      <c r="C201" s="102">
        <v>2</v>
      </c>
      <c r="D201" s="102"/>
      <c r="E201" s="102"/>
      <c r="F201" s="101"/>
      <c r="G201" s="107" t="s">
        <v>185</v>
      </c>
      <c r="H201" s="83">
        <v>171</v>
      </c>
      <c r="I201" s="100">
        <f t="shared" ref="I201:L202" si="21">I202</f>
        <v>0</v>
      </c>
      <c r="J201" s="146">
        <f t="shared" si="21"/>
        <v>0</v>
      </c>
      <c r="K201" s="145">
        <f t="shared" si="21"/>
        <v>0</v>
      </c>
      <c r="L201" s="144">
        <f t="shared" si="21"/>
        <v>0</v>
      </c>
    </row>
    <row r="202" spans="1:12" ht="25.5" hidden="1" customHeight="1" collapsed="1">
      <c r="A202" s="96">
        <v>3</v>
      </c>
      <c r="B202" s="95">
        <v>1</v>
      </c>
      <c r="C202" s="95">
        <v>2</v>
      </c>
      <c r="D202" s="95">
        <v>1</v>
      </c>
      <c r="E202" s="95"/>
      <c r="F202" s="94"/>
      <c r="G202" s="107" t="s">
        <v>185</v>
      </c>
      <c r="H202" s="83">
        <v>172</v>
      </c>
      <c r="I202" s="110">
        <f t="shared" si="21"/>
        <v>0</v>
      </c>
      <c r="J202" s="106">
        <f t="shared" si="21"/>
        <v>0</v>
      </c>
      <c r="K202" s="105">
        <f t="shared" si="21"/>
        <v>0</v>
      </c>
      <c r="L202" s="100">
        <f t="shared" si="21"/>
        <v>0</v>
      </c>
    </row>
    <row r="203" spans="1:12" ht="26.25" hidden="1" customHeight="1" collapsed="1">
      <c r="A203" s="113">
        <v>3</v>
      </c>
      <c r="B203" s="112">
        <v>1</v>
      </c>
      <c r="C203" s="112">
        <v>2</v>
      </c>
      <c r="D203" s="112">
        <v>1</v>
      </c>
      <c r="E203" s="112">
        <v>1</v>
      </c>
      <c r="F203" s="111"/>
      <c r="G203" s="107" t="s">
        <v>185</v>
      </c>
      <c r="H203" s="83">
        <v>173</v>
      </c>
      <c r="I203" s="100">
        <f>SUM(I204:I207)</f>
        <v>0</v>
      </c>
      <c r="J203" s="109">
        <f>SUM(J204:J207)</f>
        <v>0</v>
      </c>
      <c r="K203" s="108">
        <f>SUM(K204:K207)</f>
        <v>0</v>
      </c>
      <c r="L203" s="110">
        <f>SUM(L204:L207)</f>
        <v>0</v>
      </c>
    </row>
    <row r="204" spans="1:12" ht="41.25" hidden="1" customHeight="1" collapsed="1">
      <c r="A204" s="96">
        <v>3</v>
      </c>
      <c r="B204" s="95">
        <v>1</v>
      </c>
      <c r="C204" s="95">
        <v>2</v>
      </c>
      <c r="D204" s="95">
        <v>1</v>
      </c>
      <c r="E204" s="95">
        <v>1</v>
      </c>
      <c r="F204" s="94">
        <v>2</v>
      </c>
      <c r="G204" s="93" t="s">
        <v>184</v>
      </c>
      <c r="H204" s="83">
        <v>174</v>
      </c>
      <c r="I204" s="92">
        <v>0</v>
      </c>
      <c r="J204" s="92">
        <v>0</v>
      </c>
      <c r="K204" s="92">
        <v>0</v>
      </c>
      <c r="L204" s="92">
        <v>0</v>
      </c>
    </row>
    <row r="205" spans="1:12" ht="14.25" hidden="1" customHeight="1" collapsed="1">
      <c r="A205" s="96">
        <v>3</v>
      </c>
      <c r="B205" s="95">
        <v>1</v>
      </c>
      <c r="C205" s="95">
        <v>2</v>
      </c>
      <c r="D205" s="96">
        <v>1</v>
      </c>
      <c r="E205" s="95">
        <v>1</v>
      </c>
      <c r="F205" s="94">
        <v>3</v>
      </c>
      <c r="G205" s="93" t="s">
        <v>183</v>
      </c>
      <c r="H205" s="83">
        <v>175</v>
      </c>
      <c r="I205" s="92">
        <v>0</v>
      </c>
      <c r="J205" s="92">
        <v>0</v>
      </c>
      <c r="K205" s="92">
        <v>0</v>
      </c>
      <c r="L205" s="92">
        <v>0</v>
      </c>
    </row>
    <row r="206" spans="1:12" ht="18.75" hidden="1" customHeight="1" collapsed="1">
      <c r="A206" s="96">
        <v>3</v>
      </c>
      <c r="B206" s="95">
        <v>1</v>
      </c>
      <c r="C206" s="95">
        <v>2</v>
      </c>
      <c r="D206" s="96">
        <v>1</v>
      </c>
      <c r="E206" s="95">
        <v>1</v>
      </c>
      <c r="F206" s="94">
        <v>4</v>
      </c>
      <c r="G206" s="93" t="s">
        <v>182</v>
      </c>
      <c r="H206" s="83">
        <v>176</v>
      </c>
      <c r="I206" s="92">
        <v>0</v>
      </c>
      <c r="J206" s="92">
        <v>0</v>
      </c>
      <c r="K206" s="92">
        <v>0</v>
      </c>
      <c r="L206" s="92">
        <v>0</v>
      </c>
    </row>
    <row r="207" spans="1:12" ht="17.25" hidden="1" customHeight="1" collapsed="1">
      <c r="A207" s="103">
        <v>3</v>
      </c>
      <c r="B207" s="128">
        <v>1</v>
      </c>
      <c r="C207" s="128">
        <v>2</v>
      </c>
      <c r="D207" s="122">
        <v>1</v>
      </c>
      <c r="E207" s="128">
        <v>1</v>
      </c>
      <c r="F207" s="121">
        <v>5</v>
      </c>
      <c r="G207" s="117" t="s">
        <v>181</v>
      </c>
      <c r="H207" s="83">
        <v>177</v>
      </c>
      <c r="I207" s="92">
        <v>0</v>
      </c>
      <c r="J207" s="92">
        <v>0</v>
      </c>
      <c r="K207" s="92">
        <v>0</v>
      </c>
      <c r="L207" s="99">
        <v>0</v>
      </c>
    </row>
    <row r="208" spans="1:12" ht="15" hidden="1" customHeight="1" collapsed="1">
      <c r="A208" s="96">
        <v>3</v>
      </c>
      <c r="B208" s="95">
        <v>1</v>
      </c>
      <c r="C208" s="95">
        <v>3</v>
      </c>
      <c r="D208" s="96"/>
      <c r="E208" s="95"/>
      <c r="F208" s="94"/>
      <c r="G208" s="93" t="s">
        <v>180</v>
      </c>
      <c r="H208" s="83">
        <v>178</v>
      </c>
      <c r="I208" s="100">
        <f>SUM(I209+I212)</f>
        <v>0</v>
      </c>
      <c r="J208" s="106">
        <f>SUM(J209+J212)</f>
        <v>0</v>
      </c>
      <c r="K208" s="105">
        <f>SUM(K209+K212)</f>
        <v>0</v>
      </c>
      <c r="L208" s="100">
        <f>SUM(L209+L212)</f>
        <v>0</v>
      </c>
    </row>
    <row r="209" spans="1:16" ht="27.75" hidden="1" customHeight="1" collapsed="1">
      <c r="A209" s="113">
        <v>3</v>
      </c>
      <c r="B209" s="112">
        <v>1</v>
      </c>
      <c r="C209" s="112">
        <v>3</v>
      </c>
      <c r="D209" s="113">
        <v>1</v>
      </c>
      <c r="E209" s="96"/>
      <c r="F209" s="111"/>
      <c r="G209" s="138" t="s">
        <v>179</v>
      </c>
      <c r="H209" s="83">
        <v>179</v>
      </c>
      <c r="I209" s="110">
        <f t="shared" ref="I209:L210" si="22">I210</f>
        <v>0</v>
      </c>
      <c r="J209" s="109">
        <f t="shared" si="22"/>
        <v>0</v>
      </c>
      <c r="K209" s="108">
        <f t="shared" si="22"/>
        <v>0</v>
      </c>
      <c r="L209" s="110">
        <f t="shared" si="22"/>
        <v>0</v>
      </c>
    </row>
    <row r="210" spans="1:16" ht="30.75" hidden="1" customHeight="1" collapsed="1">
      <c r="A210" s="96">
        <v>3</v>
      </c>
      <c r="B210" s="95">
        <v>1</v>
      </c>
      <c r="C210" s="95">
        <v>3</v>
      </c>
      <c r="D210" s="96">
        <v>1</v>
      </c>
      <c r="E210" s="96">
        <v>1</v>
      </c>
      <c r="F210" s="94"/>
      <c r="G210" s="138" t="s">
        <v>179</v>
      </c>
      <c r="H210" s="83">
        <v>180</v>
      </c>
      <c r="I210" s="100">
        <f t="shared" si="22"/>
        <v>0</v>
      </c>
      <c r="J210" s="106">
        <f t="shared" si="22"/>
        <v>0</v>
      </c>
      <c r="K210" s="105">
        <f t="shared" si="22"/>
        <v>0</v>
      </c>
      <c r="L210" s="100">
        <f t="shared" si="22"/>
        <v>0</v>
      </c>
    </row>
    <row r="211" spans="1:16" ht="27.75" hidden="1" customHeight="1" collapsed="1">
      <c r="A211" s="96">
        <v>3</v>
      </c>
      <c r="B211" s="93">
        <v>1</v>
      </c>
      <c r="C211" s="96">
        <v>3</v>
      </c>
      <c r="D211" s="95">
        <v>1</v>
      </c>
      <c r="E211" s="95">
        <v>1</v>
      </c>
      <c r="F211" s="94">
        <v>1</v>
      </c>
      <c r="G211" s="138" t="s">
        <v>179</v>
      </c>
      <c r="H211" s="83">
        <v>181</v>
      </c>
      <c r="I211" s="99">
        <v>0</v>
      </c>
      <c r="J211" s="99">
        <v>0</v>
      </c>
      <c r="K211" s="99">
        <v>0</v>
      </c>
      <c r="L211" s="99">
        <v>0</v>
      </c>
    </row>
    <row r="212" spans="1:16" ht="15" hidden="1" customHeight="1" collapsed="1">
      <c r="A212" s="96">
        <v>3</v>
      </c>
      <c r="B212" s="93">
        <v>1</v>
      </c>
      <c r="C212" s="96">
        <v>3</v>
      </c>
      <c r="D212" s="95">
        <v>2</v>
      </c>
      <c r="E212" s="95"/>
      <c r="F212" s="94"/>
      <c r="G212" s="93" t="s">
        <v>173</v>
      </c>
      <c r="H212" s="83">
        <v>182</v>
      </c>
      <c r="I212" s="100">
        <f>I213</f>
        <v>0</v>
      </c>
      <c r="J212" s="106">
        <f>J213</f>
        <v>0</v>
      </c>
      <c r="K212" s="105">
        <f>K213</f>
        <v>0</v>
      </c>
      <c r="L212" s="100">
        <f>L213</f>
        <v>0</v>
      </c>
    </row>
    <row r="213" spans="1:16" ht="15.75" hidden="1" customHeight="1" collapsed="1">
      <c r="A213" s="113">
        <v>3</v>
      </c>
      <c r="B213" s="138">
        <v>1</v>
      </c>
      <c r="C213" s="113">
        <v>3</v>
      </c>
      <c r="D213" s="112">
        <v>2</v>
      </c>
      <c r="E213" s="112">
        <v>1</v>
      </c>
      <c r="F213" s="111"/>
      <c r="G213" s="93" t="s">
        <v>173</v>
      </c>
      <c r="H213" s="83">
        <v>183</v>
      </c>
      <c r="I213" s="100">
        <f>SUM(I214:I219)</f>
        <v>0</v>
      </c>
      <c r="J213" s="100">
        <f>SUM(J214:J219)</f>
        <v>0</v>
      </c>
      <c r="K213" s="100">
        <f>SUM(K214:K219)</f>
        <v>0</v>
      </c>
      <c r="L213" s="100">
        <f>SUM(L214:L219)</f>
        <v>0</v>
      </c>
      <c r="M213" s="143"/>
      <c r="N213" s="143"/>
      <c r="O213" s="143"/>
      <c r="P213" s="143"/>
    </row>
    <row r="214" spans="1:16" ht="15" hidden="1" customHeight="1" collapsed="1">
      <c r="A214" s="96">
        <v>3</v>
      </c>
      <c r="B214" s="93">
        <v>1</v>
      </c>
      <c r="C214" s="96">
        <v>3</v>
      </c>
      <c r="D214" s="95">
        <v>2</v>
      </c>
      <c r="E214" s="95">
        <v>1</v>
      </c>
      <c r="F214" s="94">
        <v>1</v>
      </c>
      <c r="G214" s="93" t="s">
        <v>178</v>
      </c>
      <c r="H214" s="83">
        <v>184</v>
      </c>
      <c r="I214" s="92">
        <v>0</v>
      </c>
      <c r="J214" s="92">
        <v>0</v>
      </c>
      <c r="K214" s="92">
        <v>0</v>
      </c>
      <c r="L214" s="99">
        <v>0</v>
      </c>
    </row>
    <row r="215" spans="1:16" ht="26.25" hidden="1" customHeight="1" collapsed="1">
      <c r="A215" s="96">
        <v>3</v>
      </c>
      <c r="B215" s="93">
        <v>1</v>
      </c>
      <c r="C215" s="96">
        <v>3</v>
      </c>
      <c r="D215" s="95">
        <v>2</v>
      </c>
      <c r="E215" s="95">
        <v>1</v>
      </c>
      <c r="F215" s="94">
        <v>2</v>
      </c>
      <c r="G215" s="93" t="s">
        <v>177</v>
      </c>
      <c r="H215" s="83">
        <v>185</v>
      </c>
      <c r="I215" s="92">
        <v>0</v>
      </c>
      <c r="J215" s="92">
        <v>0</v>
      </c>
      <c r="K215" s="92">
        <v>0</v>
      </c>
      <c r="L215" s="92">
        <v>0</v>
      </c>
    </row>
    <row r="216" spans="1:16" ht="16.5" hidden="1" customHeight="1" collapsed="1">
      <c r="A216" s="96">
        <v>3</v>
      </c>
      <c r="B216" s="93">
        <v>1</v>
      </c>
      <c r="C216" s="96">
        <v>3</v>
      </c>
      <c r="D216" s="95">
        <v>2</v>
      </c>
      <c r="E216" s="95">
        <v>1</v>
      </c>
      <c r="F216" s="94">
        <v>3</v>
      </c>
      <c r="G216" s="93" t="s">
        <v>176</v>
      </c>
      <c r="H216" s="83">
        <v>186</v>
      </c>
      <c r="I216" s="92">
        <v>0</v>
      </c>
      <c r="J216" s="92">
        <v>0</v>
      </c>
      <c r="K216" s="92">
        <v>0</v>
      </c>
      <c r="L216" s="92">
        <v>0</v>
      </c>
    </row>
    <row r="217" spans="1:16" ht="27.75" hidden="1" customHeight="1" collapsed="1">
      <c r="A217" s="96">
        <v>3</v>
      </c>
      <c r="B217" s="93">
        <v>1</v>
      </c>
      <c r="C217" s="96">
        <v>3</v>
      </c>
      <c r="D217" s="95">
        <v>2</v>
      </c>
      <c r="E217" s="95">
        <v>1</v>
      </c>
      <c r="F217" s="94">
        <v>4</v>
      </c>
      <c r="G217" s="93" t="s">
        <v>175</v>
      </c>
      <c r="H217" s="83">
        <v>187</v>
      </c>
      <c r="I217" s="92">
        <v>0</v>
      </c>
      <c r="J217" s="92">
        <v>0</v>
      </c>
      <c r="K217" s="92">
        <v>0</v>
      </c>
      <c r="L217" s="99">
        <v>0</v>
      </c>
    </row>
    <row r="218" spans="1:16" ht="15.75" hidden="1" customHeight="1" collapsed="1">
      <c r="A218" s="96">
        <v>3</v>
      </c>
      <c r="B218" s="93">
        <v>1</v>
      </c>
      <c r="C218" s="96">
        <v>3</v>
      </c>
      <c r="D218" s="95">
        <v>2</v>
      </c>
      <c r="E218" s="95">
        <v>1</v>
      </c>
      <c r="F218" s="94">
        <v>5</v>
      </c>
      <c r="G218" s="138" t="s">
        <v>174</v>
      </c>
      <c r="H218" s="83">
        <v>188</v>
      </c>
      <c r="I218" s="92">
        <v>0</v>
      </c>
      <c r="J218" s="92">
        <v>0</v>
      </c>
      <c r="K218" s="92">
        <v>0</v>
      </c>
      <c r="L218" s="92">
        <v>0</v>
      </c>
    </row>
    <row r="219" spans="1:16" ht="13.5" hidden="1" customHeight="1" collapsed="1">
      <c r="A219" s="96">
        <v>3</v>
      </c>
      <c r="B219" s="93">
        <v>1</v>
      </c>
      <c r="C219" s="96">
        <v>3</v>
      </c>
      <c r="D219" s="95">
        <v>2</v>
      </c>
      <c r="E219" s="95">
        <v>1</v>
      </c>
      <c r="F219" s="94">
        <v>6</v>
      </c>
      <c r="G219" s="138" t="s">
        <v>173</v>
      </c>
      <c r="H219" s="83">
        <v>189</v>
      </c>
      <c r="I219" s="92">
        <v>0</v>
      </c>
      <c r="J219" s="92">
        <v>0</v>
      </c>
      <c r="K219" s="92">
        <v>0</v>
      </c>
      <c r="L219" s="99">
        <v>0</v>
      </c>
    </row>
    <row r="220" spans="1:16" ht="27" hidden="1" customHeight="1" collapsed="1">
      <c r="A220" s="113">
        <v>3</v>
      </c>
      <c r="B220" s="112">
        <v>1</v>
      </c>
      <c r="C220" s="112">
        <v>4</v>
      </c>
      <c r="D220" s="112"/>
      <c r="E220" s="112"/>
      <c r="F220" s="111"/>
      <c r="G220" s="138" t="s">
        <v>172</v>
      </c>
      <c r="H220" s="83">
        <v>190</v>
      </c>
      <c r="I220" s="110">
        <f t="shared" ref="I220:L222" si="23">I221</f>
        <v>0</v>
      </c>
      <c r="J220" s="109">
        <f t="shared" si="23"/>
        <v>0</v>
      </c>
      <c r="K220" s="108">
        <f t="shared" si="23"/>
        <v>0</v>
      </c>
      <c r="L220" s="108">
        <f t="shared" si="23"/>
        <v>0</v>
      </c>
    </row>
    <row r="221" spans="1:16" ht="27" hidden="1" customHeight="1" collapsed="1">
      <c r="A221" s="103">
        <v>3</v>
      </c>
      <c r="B221" s="128">
        <v>1</v>
      </c>
      <c r="C221" s="128">
        <v>4</v>
      </c>
      <c r="D221" s="128">
        <v>1</v>
      </c>
      <c r="E221" s="128"/>
      <c r="F221" s="121"/>
      <c r="G221" s="138" t="s">
        <v>172</v>
      </c>
      <c r="H221" s="83">
        <v>191</v>
      </c>
      <c r="I221" s="120">
        <f t="shared" si="23"/>
        <v>0</v>
      </c>
      <c r="J221" s="141">
        <f t="shared" si="23"/>
        <v>0</v>
      </c>
      <c r="K221" s="118">
        <f t="shared" si="23"/>
        <v>0</v>
      </c>
      <c r="L221" s="118">
        <f t="shared" si="23"/>
        <v>0</v>
      </c>
    </row>
    <row r="222" spans="1:16" ht="27.75" hidden="1" customHeight="1" collapsed="1">
      <c r="A222" s="96">
        <v>3</v>
      </c>
      <c r="B222" s="95">
        <v>1</v>
      </c>
      <c r="C222" s="95">
        <v>4</v>
      </c>
      <c r="D222" s="95">
        <v>1</v>
      </c>
      <c r="E222" s="95">
        <v>1</v>
      </c>
      <c r="F222" s="94"/>
      <c r="G222" s="138" t="s">
        <v>171</v>
      </c>
      <c r="H222" s="83">
        <v>192</v>
      </c>
      <c r="I222" s="100">
        <f t="shared" si="23"/>
        <v>0</v>
      </c>
      <c r="J222" s="106">
        <f t="shared" si="23"/>
        <v>0</v>
      </c>
      <c r="K222" s="105">
        <f t="shared" si="23"/>
        <v>0</v>
      </c>
      <c r="L222" s="105">
        <f t="shared" si="23"/>
        <v>0</v>
      </c>
    </row>
    <row r="223" spans="1:16" ht="27" hidden="1" customHeight="1" collapsed="1">
      <c r="A223" s="97">
        <v>3</v>
      </c>
      <c r="B223" s="96">
        <v>1</v>
      </c>
      <c r="C223" s="95">
        <v>4</v>
      </c>
      <c r="D223" s="95">
        <v>1</v>
      </c>
      <c r="E223" s="95">
        <v>1</v>
      </c>
      <c r="F223" s="94">
        <v>1</v>
      </c>
      <c r="G223" s="138" t="s">
        <v>171</v>
      </c>
      <c r="H223" s="83">
        <v>193</v>
      </c>
      <c r="I223" s="92">
        <v>0</v>
      </c>
      <c r="J223" s="92">
        <v>0</v>
      </c>
      <c r="K223" s="92">
        <v>0</v>
      </c>
      <c r="L223" s="92">
        <v>0</v>
      </c>
    </row>
    <row r="224" spans="1:16" ht="26.25" hidden="1" customHeight="1" collapsed="1">
      <c r="A224" s="97">
        <v>3</v>
      </c>
      <c r="B224" s="95">
        <v>1</v>
      </c>
      <c r="C224" s="95">
        <v>5</v>
      </c>
      <c r="D224" s="95"/>
      <c r="E224" s="95"/>
      <c r="F224" s="94"/>
      <c r="G224" s="93" t="s">
        <v>170</v>
      </c>
      <c r="H224" s="83">
        <v>194</v>
      </c>
      <c r="I224" s="100">
        <f t="shared" ref="I224:L225" si="24">I225</f>
        <v>0</v>
      </c>
      <c r="J224" s="100">
        <f t="shared" si="24"/>
        <v>0</v>
      </c>
      <c r="K224" s="100">
        <f t="shared" si="24"/>
        <v>0</v>
      </c>
      <c r="L224" s="100">
        <f t="shared" si="24"/>
        <v>0</v>
      </c>
    </row>
    <row r="225" spans="1:12" ht="30" hidden="1" customHeight="1" collapsed="1">
      <c r="A225" s="97">
        <v>3</v>
      </c>
      <c r="B225" s="95">
        <v>1</v>
      </c>
      <c r="C225" s="95">
        <v>5</v>
      </c>
      <c r="D225" s="95">
        <v>1</v>
      </c>
      <c r="E225" s="95"/>
      <c r="F225" s="94"/>
      <c r="G225" s="93" t="s">
        <v>170</v>
      </c>
      <c r="H225" s="83">
        <v>195</v>
      </c>
      <c r="I225" s="100">
        <f t="shared" si="24"/>
        <v>0</v>
      </c>
      <c r="J225" s="100">
        <f t="shared" si="24"/>
        <v>0</v>
      </c>
      <c r="K225" s="100">
        <f t="shared" si="24"/>
        <v>0</v>
      </c>
      <c r="L225" s="100">
        <f t="shared" si="24"/>
        <v>0</v>
      </c>
    </row>
    <row r="226" spans="1:12" ht="27" hidden="1" customHeight="1" collapsed="1">
      <c r="A226" s="97">
        <v>3</v>
      </c>
      <c r="B226" s="95">
        <v>1</v>
      </c>
      <c r="C226" s="95">
        <v>5</v>
      </c>
      <c r="D226" s="95">
        <v>1</v>
      </c>
      <c r="E226" s="95">
        <v>1</v>
      </c>
      <c r="F226" s="94"/>
      <c r="G226" s="93" t="s">
        <v>170</v>
      </c>
      <c r="H226" s="83">
        <v>196</v>
      </c>
      <c r="I226" s="100">
        <f>SUM(I227:I229)</f>
        <v>0</v>
      </c>
      <c r="J226" s="100">
        <f>SUM(J227:J229)</f>
        <v>0</v>
      </c>
      <c r="K226" s="100">
        <f>SUM(K227:K229)</f>
        <v>0</v>
      </c>
      <c r="L226" s="100">
        <f>SUM(L227:L229)</f>
        <v>0</v>
      </c>
    </row>
    <row r="227" spans="1:12" ht="21" hidden="1" customHeight="1" collapsed="1">
      <c r="A227" s="97">
        <v>3</v>
      </c>
      <c r="B227" s="95">
        <v>1</v>
      </c>
      <c r="C227" s="95">
        <v>5</v>
      </c>
      <c r="D227" s="95">
        <v>1</v>
      </c>
      <c r="E227" s="95">
        <v>1</v>
      </c>
      <c r="F227" s="94">
        <v>1</v>
      </c>
      <c r="G227" s="142" t="s">
        <v>169</v>
      </c>
      <c r="H227" s="83">
        <v>197</v>
      </c>
      <c r="I227" s="92">
        <v>0</v>
      </c>
      <c r="J227" s="92">
        <v>0</v>
      </c>
      <c r="K227" s="92">
        <v>0</v>
      </c>
      <c r="L227" s="92">
        <v>0</v>
      </c>
    </row>
    <row r="228" spans="1:12" ht="25.5" hidden="1" customHeight="1" collapsed="1">
      <c r="A228" s="97">
        <v>3</v>
      </c>
      <c r="B228" s="95">
        <v>1</v>
      </c>
      <c r="C228" s="95">
        <v>5</v>
      </c>
      <c r="D228" s="95">
        <v>1</v>
      </c>
      <c r="E228" s="95">
        <v>1</v>
      </c>
      <c r="F228" s="94">
        <v>2</v>
      </c>
      <c r="G228" s="142" t="s">
        <v>168</v>
      </c>
      <c r="H228" s="83">
        <v>198</v>
      </c>
      <c r="I228" s="92">
        <v>0</v>
      </c>
      <c r="J228" s="92">
        <v>0</v>
      </c>
      <c r="K228" s="92">
        <v>0</v>
      </c>
      <c r="L228" s="92">
        <v>0</v>
      </c>
    </row>
    <row r="229" spans="1:12" ht="28.5" hidden="1" customHeight="1" collapsed="1">
      <c r="A229" s="97">
        <v>3</v>
      </c>
      <c r="B229" s="95">
        <v>1</v>
      </c>
      <c r="C229" s="95">
        <v>5</v>
      </c>
      <c r="D229" s="95">
        <v>1</v>
      </c>
      <c r="E229" s="95">
        <v>1</v>
      </c>
      <c r="F229" s="94">
        <v>3</v>
      </c>
      <c r="G229" s="142" t="s">
        <v>167</v>
      </c>
      <c r="H229" s="83">
        <v>199</v>
      </c>
      <c r="I229" s="92">
        <v>0</v>
      </c>
      <c r="J229" s="92">
        <v>0</v>
      </c>
      <c r="K229" s="92">
        <v>0</v>
      </c>
      <c r="L229" s="92">
        <v>0</v>
      </c>
    </row>
    <row r="230" spans="1:12" s="207" customFormat="1" ht="41.25" hidden="1" customHeight="1" collapsed="1">
      <c r="A230" s="134">
        <v>3</v>
      </c>
      <c r="B230" s="133">
        <v>2</v>
      </c>
      <c r="C230" s="133"/>
      <c r="D230" s="133"/>
      <c r="E230" s="133"/>
      <c r="F230" s="132"/>
      <c r="G230" s="131" t="s">
        <v>166</v>
      </c>
      <c r="H230" s="83">
        <v>200</v>
      </c>
      <c r="I230" s="100">
        <f>SUM(I231+I263)</f>
        <v>0</v>
      </c>
      <c r="J230" s="106">
        <f>SUM(J231+J263)</f>
        <v>0</v>
      </c>
      <c r="K230" s="105">
        <f>SUM(K231+K263)</f>
        <v>0</v>
      </c>
      <c r="L230" s="105">
        <f>SUM(L231+L263)</f>
        <v>0</v>
      </c>
    </row>
    <row r="231" spans="1:12" ht="26.25" hidden="1" customHeight="1" collapsed="1">
      <c r="A231" s="103">
        <v>3</v>
      </c>
      <c r="B231" s="122">
        <v>2</v>
      </c>
      <c r="C231" s="128">
        <v>1</v>
      </c>
      <c r="D231" s="128"/>
      <c r="E231" s="128"/>
      <c r="F231" s="121"/>
      <c r="G231" s="117" t="s">
        <v>165</v>
      </c>
      <c r="H231" s="83">
        <v>201</v>
      </c>
      <c r="I231" s="120">
        <f>SUM(I232+I241+I245+I249+I253+I256+I259)</f>
        <v>0</v>
      </c>
      <c r="J231" s="141">
        <f>SUM(J232+J241+J245+J249+J253+J256+J259)</f>
        <v>0</v>
      </c>
      <c r="K231" s="118">
        <f>SUM(K232+K241+K245+K249+K253+K256+K259)</f>
        <v>0</v>
      </c>
      <c r="L231" s="118">
        <f>SUM(L232+L241+L245+L249+L253+L256+L259)</f>
        <v>0</v>
      </c>
    </row>
    <row r="232" spans="1:12" ht="15.75" hidden="1" customHeight="1" collapsed="1">
      <c r="A232" s="96">
        <v>3</v>
      </c>
      <c r="B232" s="95">
        <v>2</v>
      </c>
      <c r="C232" s="95">
        <v>1</v>
      </c>
      <c r="D232" s="95">
        <v>1</v>
      </c>
      <c r="E232" s="95"/>
      <c r="F232" s="94"/>
      <c r="G232" s="93" t="s">
        <v>131</v>
      </c>
      <c r="H232" s="83">
        <v>202</v>
      </c>
      <c r="I232" s="120">
        <f>I233</f>
        <v>0</v>
      </c>
      <c r="J232" s="120">
        <f>J233</f>
        <v>0</v>
      </c>
      <c r="K232" s="120">
        <f>K233</f>
        <v>0</v>
      </c>
      <c r="L232" s="120">
        <f>L233</f>
        <v>0</v>
      </c>
    </row>
    <row r="233" spans="1:12" ht="12" hidden="1" customHeight="1" collapsed="1">
      <c r="A233" s="96">
        <v>3</v>
      </c>
      <c r="B233" s="96">
        <v>2</v>
      </c>
      <c r="C233" s="95">
        <v>1</v>
      </c>
      <c r="D233" s="95">
        <v>1</v>
      </c>
      <c r="E233" s="95">
        <v>1</v>
      </c>
      <c r="F233" s="94"/>
      <c r="G233" s="93" t="s">
        <v>130</v>
      </c>
      <c r="H233" s="83">
        <v>203</v>
      </c>
      <c r="I233" s="100">
        <f>SUM(I234:I234)</f>
        <v>0</v>
      </c>
      <c r="J233" s="106">
        <f>SUM(J234:J234)</f>
        <v>0</v>
      </c>
      <c r="K233" s="105">
        <f>SUM(K234:K234)</f>
        <v>0</v>
      </c>
      <c r="L233" s="105">
        <f>SUM(L234:L234)</f>
        <v>0</v>
      </c>
    </row>
    <row r="234" spans="1:12" ht="14.25" hidden="1" customHeight="1" collapsed="1">
      <c r="A234" s="103">
        <v>3</v>
      </c>
      <c r="B234" s="103">
        <v>2</v>
      </c>
      <c r="C234" s="128">
        <v>1</v>
      </c>
      <c r="D234" s="128">
        <v>1</v>
      </c>
      <c r="E234" s="128">
        <v>1</v>
      </c>
      <c r="F234" s="121">
        <v>1</v>
      </c>
      <c r="G234" s="117" t="s">
        <v>130</v>
      </c>
      <c r="H234" s="83">
        <v>204</v>
      </c>
      <c r="I234" s="92">
        <v>0</v>
      </c>
      <c r="J234" s="92">
        <v>0</v>
      </c>
      <c r="K234" s="92">
        <v>0</v>
      </c>
      <c r="L234" s="92">
        <v>0</v>
      </c>
    </row>
    <row r="235" spans="1:12" ht="14.25" hidden="1" customHeight="1" collapsed="1">
      <c r="A235" s="103">
        <v>3</v>
      </c>
      <c r="B235" s="128">
        <v>2</v>
      </c>
      <c r="C235" s="128">
        <v>1</v>
      </c>
      <c r="D235" s="128">
        <v>1</v>
      </c>
      <c r="E235" s="128">
        <v>2</v>
      </c>
      <c r="F235" s="121"/>
      <c r="G235" s="117" t="s">
        <v>164</v>
      </c>
      <c r="H235" s="83">
        <v>205</v>
      </c>
      <c r="I235" s="100">
        <f>SUM(I236:I237)</f>
        <v>0</v>
      </c>
      <c r="J235" s="100">
        <f>SUM(J236:J237)</f>
        <v>0</v>
      </c>
      <c r="K235" s="100">
        <f>SUM(K236:K237)</f>
        <v>0</v>
      </c>
      <c r="L235" s="100">
        <f>SUM(L236:L237)</f>
        <v>0</v>
      </c>
    </row>
    <row r="236" spans="1:12" ht="14.25" hidden="1" customHeight="1" collapsed="1">
      <c r="A236" s="103">
        <v>3</v>
      </c>
      <c r="B236" s="128">
        <v>2</v>
      </c>
      <c r="C236" s="128">
        <v>1</v>
      </c>
      <c r="D236" s="128">
        <v>1</v>
      </c>
      <c r="E236" s="128">
        <v>2</v>
      </c>
      <c r="F236" s="121">
        <v>1</v>
      </c>
      <c r="G236" s="117" t="s">
        <v>128</v>
      </c>
      <c r="H236" s="83">
        <v>206</v>
      </c>
      <c r="I236" s="92">
        <v>0</v>
      </c>
      <c r="J236" s="92">
        <v>0</v>
      </c>
      <c r="K236" s="92">
        <v>0</v>
      </c>
      <c r="L236" s="92">
        <v>0</v>
      </c>
    </row>
    <row r="237" spans="1:12" ht="14.25" hidden="1" customHeight="1" collapsed="1">
      <c r="A237" s="103">
        <v>3</v>
      </c>
      <c r="B237" s="128">
        <v>2</v>
      </c>
      <c r="C237" s="128">
        <v>1</v>
      </c>
      <c r="D237" s="128">
        <v>1</v>
      </c>
      <c r="E237" s="128">
        <v>2</v>
      </c>
      <c r="F237" s="121">
        <v>2</v>
      </c>
      <c r="G237" s="117" t="s">
        <v>127</v>
      </c>
      <c r="H237" s="83">
        <v>207</v>
      </c>
      <c r="I237" s="92">
        <v>0</v>
      </c>
      <c r="J237" s="92">
        <v>0</v>
      </c>
      <c r="K237" s="92">
        <v>0</v>
      </c>
      <c r="L237" s="92">
        <v>0</v>
      </c>
    </row>
    <row r="238" spans="1:12" ht="14.25" hidden="1" customHeight="1" collapsed="1">
      <c r="A238" s="103">
        <v>3</v>
      </c>
      <c r="B238" s="128">
        <v>2</v>
      </c>
      <c r="C238" s="128">
        <v>1</v>
      </c>
      <c r="D238" s="128">
        <v>1</v>
      </c>
      <c r="E238" s="128">
        <v>3</v>
      </c>
      <c r="F238" s="140"/>
      <c r="G238" s="117" t="s">
        <v>126</v>
      </c>
      <c r="H238" s="83">
        <v>208</v>
      </c>
      <c r="I238" s="100">
        <f>SUM(I239:I240)</f>
        <v>0</v>
      </c>
      <c r="J238" s="100">
        <f>SUM(J239:J240)</f>
        <v>0</v>
      </c>
      <c r="K238" s="100">
        <f>SUM(K239:K240)</f>
        <v>0</v>
      </c>
      <c r="L238" s="100">
        <f>SUM(L239:L240)</f>
        <v>0</v>
      </c>
    </row>
    <row r="239" spans="1:12" ht="14.25" hidden="1" customHeight="1" collapsed="1">
      <c r="A239" s="103">
        <v>3</v>
      </c>
      <c r="B239" s="128">
        <v>2</v>
      </c>
      <c r="C239" s="128">
        <v>1</v>
      </c>
      <c r="D239" s="128">
        <v>1</v>
      </c>
      <c r="E239" s="128">
        <v>3</v>
      </c>
      <c r="F239" s="121">
        <v>1</v>
      </c>
      <c r="G239" s="117" t="s">
        <v>125</v>
      </c>
      <c r="H239" s="83">
        <v>209</v>
      </c>
      <c r="I239" s="92">
        <v>0</v>
      </c>
      <c r="J239" s="92">
        <v>0</v>
      </c>
      <c r="K239" s="92">
        <v>0</v>
      </c>
      <c r="L239" s="92">
        <v>0</v>
      </c>
    </row>
    <row r="240" spans="1:12" ht="14.25" hidden="1" customHeight="1" collapsed="1">
      <c r="A240" s="103">
        <v>3</v>
      </c>
      <c r="B240" s="128">
        <v>2</v>
      </c>
      <c r="C240" s="128">
        <v>1</v>
      </c>
      <c r="D240" s="128">
        <v>1</v>
      </c>
      <c r="E240" s="128">
        <v>3</v>
      </c>
      <c r="F240" s="121">
        <v>2</v>
      </c>
      <c r="G240" s="117" t="s">
        <v>163</v>
      </c>
      <c r="H240" s="83">
        <v>210</v>
      </c>
      <c r="I240" s="92">
        <v>0</v>
      </c>
      <c r="J240" s="92">
        <v>0</v>
      </c>
      <c r="K240" s="92">
        <v>0</v>
      </c>
      <c r="L240" s="92">
        <v>0</v>
      </c>
    </row>
    <row r="241" spans="1:12" ht="27" hidden="1" customHeight="1" collapsed="1">
      <c r="A241" s="96">
        <v>3</v>
      </c>
      <c r="B241" s="95">
        <v>2</v>
      </c>
      <c r="C241" s="95">
        <v>1</v>
      </c>
      <c r="D241" s="95">
        <v>2</v>
      </c>
      <c r="E241" s="95"/>
      <c r="F241" s="94"/>
      <c r="G241" s="93" t="s">
        <v>162</v>
      </c>
      <c r="H241" s="83">
        <v>211</v>
      </c>
      <c r="I241" s="100">
        <f>I242</f>
        <v>0</v>
      </c>
      <c r="J241" s="100">
        <f>J242</f>
        <v>0</v>
      </c>
      <c r="K241" s="100">
        <f>K242</f>
        <v>0</v>
      </c>
      <c r="L241" s="100">
        <f>L242</f>
        <v>0</v>
      </c>
    </row>
    <row r="242" spans="1:12" ht="14.25" hidden="1" customHeight="1" collapsed="1">
      <c r="A242" s="96">
        <v>3</v>
      </c>
      <c r="B242" s="95">
        <v>2</v>
      </c>
      <c r="C242" s="95">
        <v>1</v>
      </c>
      <c r="D242" s="95">
        <v>2</v>
      </c>
      <c r="E242" s="95">
        <v>1</v>
      </c>
      <c r="F242" s="94"/>
      <c r="G242" s="93" t="s">
        <v>162</v>
      </c>
      <c r="H242" s="83">
        <v>212</v>
      </c>
      <c r="I242" s="100">
        <f>SUM(I243:I244)</f>
        <v>0</v>
      </c>
      <c r="J242" s="106">
        <f>SUM(J243:J244)</f>
        <v>0</v>
      </c>
      <c r="K242" s="105">
        <f>SUM(K243:K244)</f>
        <v>0</v>
      </c>
      <c r="L242" s="105">
        <f>SUM(L243:L244)</f>
        <v>0</v>
      </c>
    </row>
    <row r="243" spans="1:12" ht="27" hidden="1" customHeight="1" collapsed="1">
      <c r="A243" s="103">
        <v>3</v>
      </c>
      <c r="B243" s="122">
        <v>2</v>
      </c>
      <c r="C243" s="128">
        <v>1</v>
      </c>
      <c r="D243" s="128">
        <v>2</v>
      </c>
      <c r="E243" s="128">
        <v>1</v>
      </c>
      <c r="F243" s="121">
        <v>1</v>
      </c>
      <c r="G243" s="117" t="s">
        <v>161</v>
      </c>
      <c r="H243" s="83">
        <v>213</v>
      </c>
      <c r="I243" s="92">
        <v>0</v>
      </c>
      <c r="J243" s="92">
        <v>0</v>
      </c>
      <c r="K243" s="92">
        <v>0</v>
      </c>
      <c r="L243" s="92">
        <v>0</v>
      </c>
    </row>
    <row r="244" spans="1:12" ht="25.5" hidden="1" customHeight="1" collapsed="1">
      <c r="A244" s="96">
        <v>3</v>
      </c>
      <c r="B244" s="95">
        <v>2</v>
      </c>
      <c r="C244" s="95">
        <v>1</v>
      </c>
      <c r="D244" s="95">
        <v>2</v>
      </c>
      <c r="E244" s="95">
        <v>1</v>
      </c>
      <c r="F244" s="94">
        <v>2</v>
      </c>
      <c r="G244" s="93" t="s">
        <v>160</v>
      </c>
      <c r="H244" s="83">
        <v>214</v>
      </c>
      <c r="I244" s="92">
        <v>0</v>
      </c>
      <c r="J244" s="92">
        <v>0</v>
      </c>
      <c r="K244" s="92">
        <v>0</v>
      </c>
      <c r="L244" s="92">
        <v>0</v>
      </c>
    </row>
    <row r="245" spans="1:12" ht="26.25" hidden="1" customHeight="1" collapsed="1">
      <c r="A245" s="113">
        <v>3</v>
      </c>
      <c r="B245" s="112">
        <v>2</v>
      </c>
      <c r="C245" s="112">
        <v>1</v>
      </c>
      <c r="D245" s="112">
        <v>3</v>
      </c>
      <c r="E245" s="112"/>
      <c r="F245" s="111"/>
      <c r="G245" s="138" t="s">
        <v>159</v>
      </c>
      <c r="H245" s="83">
        <v>215</v>
      </c>
      <c r="I245" s="110">
        <f>I246</f>
        <v>0</v>
      </c>
      <c r="J245" s="109">
        <f>J246</f>
        <v>0</v>
      </c>
      <c r="K245" s="108">
        <f>K246</f>
        <v>0</v>
      </c>
      <c r="L245" s="108">
        <f>L246</f>
        <v>0</v>
      </c>
    </row>
    <row r="246" spans="1:12" ht="29.25" hidden="1" customHeight="1" collapsed="1">
      <c r="A246" s="96">
        <v>3</v>
      </c>
      <c r="B246" s="95">
        <v>2</v>
      </c>
      <c r="C246" s="95">
        <v>1</v>
      </c>
      <c r="D246" s="95">
        <v>3</v>
      </c>
      <c r="E246" s="95">
        <v>1</v>
      </c>
      <c r="F246" s="94"/>
      <c r="G246" s="138" t="s">
        <v>159</v>
      </c>
      <c r="H246" s="83">
        <v>216</v>
      </c>
      <c r="I246" s="100">
        <f>I247+I248</f>
        <v>0</v>
      </c>
      <c r="J246" s="100">
        <f>J247+J248</f>
        <v>0</v>
      </c>
      <c r="K246" s="100">
        <f>K247+K248</f>
        <v>0</v>
      </c>
      <c r="L246" s="100">
        <f>L247+L248</f>
        <v>0</v>
      </c>
    </row>
    <row r="247" spans="1:12" ht="30" hidden="1" customHeight="1" collapsed="1">
      <c r="A247" s="96">
        <v>3</v>
      </c>
      <c r="B247" s="95">
        <v>2</v>
      </c>
      <c r="C247" s="95">
        <v>1</v>
      </c>
      <c r="D247" s="95">
        <v>3</v>
      </c>
      <c r="E247" s="95">
        <v>1</v>
      </c>
      <c r="F247" s="94">
        <v>1</v>
      </c>
      <c r="G247" s="93" t="s">
        <v>158</v>
      </c>
      <c r="H247" s="83">
        <v>217</v>
      </c>
      <c r="I247" s="92">
        <v>0</v>
      </c>
      <c r="J247" s="92">
        <v>0</v>
      </c>
      <c r="K247" s="92">
        <v>0</v>
      </c>
      <c r="L247" s="92">
        <v>0</v>
      </c>
    </row>
    <row r="248" spans="1:12" ht="27.75" hidden="1" customHeight="1" collapsed="1">
      <c r="A248" s="96">
        <v>3</v>
      </c>
      <c r="B248" s="95">
        <v>2</v>
      </c>
      <c r="C248" s="95">
        <v>1</v>
      </c>
      <c r="D248" s="95">
        <v>3</v>
      </c>
      <c r="E248" s="95">
        <v>1</v>
      </c>
      <c r="F248" s="94">
        <v>2</v>
      </c>
      <c r="G248" s="93" t="s">
        <v>157</v>
      </c>
      <c r="H248" s="83">
        <v>218</v>
      </c>
      <c r="I248" s="99">
        <v>0</v>
      </c>
      <c r="J248" s="139">
        <v>0</v>
      </c>
      <c r="K248" s="99">
        <v>0</v>
      </c>
      <c r="L248" s="99">
        <v>0</v>
      </c>
    </row>
    <row r="249" spans="1:12" ht="12" hidden="1" customHeight="1" collapsed="1">
      <c r="A249" s="96">
        <v>3</v>
      </c>
      <c r="B249" s="95">
        <v>2</v>
      </c>
      <c r="C249" s="95">
        <v>1</v>
      </c>
      <c r="D249" s="95">
        <v>4</v>
      </c>
      <c r="E249" s="95"/>
      <c r="F249" s="94"/>
      <c r="G249" s="93" t="s">
        <v>156</v>
      </c>
      <c r="H249" s="83">
        <v>219</v>
      </c>
      <c r="I249" s="100">
        <f>I250</f>
        <v>0</v>
      </c>
      <c r="J249" s="105">
        <f>J250</f>
        <v>0</v>
      </c>
      <c r="K249" s="100">
        <f>K250</f>
        <v>0</v>
      </c>
      <c r="L249" s="105">
        <f>L250</f>
        <v>0</v>
      </c>
    </row>
    <row r="250" spans="1:12" ht="14.25" hidden="1" customHeight="1" collapsed="1">
      <c r="A250" s="113">
        <v>3</v>
      </c>
      <c r="B250" s="112">
        <v>2</v>
      </c>
      <c r="C250" s="112">
        <v>1</v>
      </c>
      <c r="D250" s="112">
        <v>4</v>
      </c>
      <c r="E250" s="112">
        <v>1</v>
      </c>
      <c r="F250" s="111"/>
      <c r="G250" s="138" t="s">
        <v>156</v>
      </c>
      <c r="H250" s="83">
        <v>220</v>
      </c>
      <c r="I250" s="110">
        <f>SUM(I251:I252)</f>
        <v>0</v>
      </c>
      <c r="J250" s="109">
        <f>SUM(J251:J252)</f>
        <v>0</v>
      </c>
      <c r="K250" s="108">
        <f>SUM(K251:K252)</f>
        <v>0</v>
      </c>
      <c r="L250" s="108">
        <f>SUM(L251:L252)</f>
        <v>0</v>
      </c>
    </row>
    <row r="251" spans="1:12" ht="25.5" hidden="1" customHeight="1" collapsed="1">
      <c r="A251" s="96">
        <v>3</v>
      </c>
      <c r="B251" s="95">
        <v>2</v>
      </c>
      <c r="C251" s="95">
        <v>1</v>
      </c>
      <c r="D251" s="95">
        <v>4</v>
      </c>
      <c r="E251" s="95">
        <v>1</v>
      </c>
      <c r="F251" s="94">
        <v>1</v>
      </c>
      <c r="G251" s="93" t="s">
        <v>155</v>
      </c>
      <c r="H251" s="83">
        <v>221</v>
      </c>
      <c r="I251" s="92">
        <v>0</v>
      </c>
      <c r="J251" s="92">
        <v>0</v>
      </c>
      <c r="K251" s="92">
        <v>0</v>
      </c>
      <c r="L251" s="92">
        <v>0</v>
      </c>
    </row>
    <row r="252" spans="1:12" ht="18.75" hidden="1" customHeight="1" collapsed="1">
      <c r="A252" s="96">
        <v>3</v>
      </c>
      <c r="B252" s="95">
        <v>2</v>
      </c>
      <c r="C252" s="95">
        <v>1</v>
      </c>
      <c r="D252" s="95">
        <v>4</v>
      </c>
      <c r="E252" s="95">
        <v>1</v>
      </c>
      <c r="F252" s="94">
        <v>2</v>
      </c>
      <c r="G252" s="93" t="s">
        <v>154</v>
      </c>
      <c r="H252" s="83">
        <v>222</v>
      </c>
      <c r="I252" s="92">
        <v>0</v>
      </c>
      <c r="J252" s="92">
        <v>0</v>
      </c>
      <c r="K252" s="92">
        <v>0</v>
      </c>
      <c r="L252" s="92">
        <v>0</v>
      </c>
    </row>
    <row r="253" spans="1:12" hidden="1" collapsed="1">
      <c r="A253" s="96">
        <v>3</v>
      </c>
      <c r="B253" s="95">
        <v>2</v>
      </c>
      <c r="C253" s="95">
        <v>1</v>
      </c>
      <c r="D253" s="95">
        <v>5</v>
      </c>
      <c r="E253" s="95"/>
      <c r="F253" s="94"/>
      <c r="G253" s="93" t="s">
        <v>153</v>
      </c>
      <c r="H253" s="83">
        <v>223</v>
      </c>
      <c r="I253" s="100">
        <f t="shared" ref="I253:L254" si="25">I254</f>
        <v>0</v>
      </c>
      <c r="J253" s="106">
        <f t="shared" si="25"/>
        <v>0</v>
      </c>
      <c r="K253" s="105">
        <f t="shared" si="25"/>
        <v>0</v>
      </c>
      <c r="L253" s="105">
        <f t="shared" si="25"/>
        <v>0</v>
      </c>
    </row>
    <row r="254" spans="1:12" ht="16.5" hidden="1" customHeight="1" collapsed="1">
      <c r="A254" s="96">
        <v>3</v>
      </c>
      <c r="B254" s="95">
        <v>2</v>
      </c>
      <c r="C254" s="95">
        <v>1</v>
      </c>
      <c r="D254" s="95">
        <v>5</v>
      </c>
      <c r="E254" s="95">
        <v>1</v>
      </c>
      <c r="F254" s="94"/>
      <c r="G254" s="93" t="s">
        <v>153</v>
      </c>
      <c r="H254" s="83">
        <v>224</v>
      </c>
      <c r="I254" s="105">
        <f t="shared" si="25"/>
        <v>0</v>
      </c>
      <c r="J254" s="106">
        <f t="shared" si="25"/>
        <v>0</v>
      </c>
      <c r="K254" s="105">
        <f t="shared" si="25"/>
        <v>0</v>
      </c>
      <c r="L254" s="105">
        <f t="shared" si="25"/>
        <v>0</v>
      </c>
    </row>
    <row r="255" spans="1:12" hidden="1" collapsed="1">
      <c r="A255" s="122">
        <v>3</v>
      </c>
      <c r="B255" s="128">
        <v>2</v>
      </c>
      <c r="C255" s="128">
        <v>1</v>
      </c>
      <c r="D255" s="128">
        <v>5</v>
      </c>
      <c r="E255" s="128">
        <v>1</v>
      </c>
      <c r="F255" s="121">
        <v>1</v>
      </c>
      <c r="G255" s="93" t="s">
        <v>153</v>
      </c>
      <c r="H255" s="83">
        <v>225</v>
      </c>
      <c r="I255" s="99">
        <v>0</v>
      </c>
      <c r="J255" s="99">
        <v>0</v>
      </c>
      <c r="K255" s="99">
        <v>0</v>
      </c>
      <c r="L255" s="99">
        <v>0</v>
      </c>
    </row>
    <row r="256" spans="1:12" hidden="1" collapsed="1">
      <c r="A256" s="96">
        <v>3</v>
      </c>
      <c r="B256" s="95">
        <v>2</v>
      </c>
      <c r="C256" s="95">
        <v>1</v>
      </c>
      <c r="D256" s="95">
        <v>6</v>
      </c>
      <c r="E256" s="95"/>
      <c r="F256" s="94"/>
      <c r="G256" s="93" t="s">
        <v>113</v>
      </c>
      <c r="H256" s="83">
        <v>226</v>
      </c>
      <c r="I256" s="100">
        <f t="shared" ref="I256:L257" si="26">I257</f>
        <v>0</v>
      </c>
      <c r="J256" s="106">
        <f t="shared" si="26"/>
        <v>0</v>
      </c>
      <c r="K256" s="105">
        <f t="shared" si="26"/>
        <v>0</v>
      </c>
      <c r="L256" s="105">
        <f t="shared" si="26"/>
        <v>0</v>
      </c>
    </row>
    <row r="257" spans="1:12" hidden="1" collapsed="1">
      <c r="A257" s="96">
        <v>3</v>
      </c>
      <c r="B257" s="96">
        <v>2</v>
      </c>
      <c r="C257" s="95">
        <v>1</v>
      </c>
      <c r="D257" s="95">
        <v>6</v>
      </c>
      <c r="E257" s="95">
        <v>1</v>
      </c>
      <c r="F257" s="94"/>
      <c r="G257" s="93" t="s">
        <v>113</v>
      </c>
      <c r="H257" s="83">
        <v>227</v>
      </c>
      <c r="I257" s="100">
        <f t="shared" si="26"/>
        <v>0</v>
      </c>
      <c r="J257" s="106">
        <f t="shared" si="26"/>
        <v>0</v>
      </c>
      <c r="K257" s="105">
        <f t="shared" si="26"/>
        <v>0</v>
      </c>
      <c r="L257" s="105">
        <f t="shared" si="26"/>
        <v>0</v>
      </c>
    </row>
    <row r="258" spans="1:12" ht="15.75" hidden="1" customHeight="1" collapsed="1">
      <c r="A258" s="113">
        <v>3</v>
      </c>
      <c r="B258" s="113">
        <v>2</v>
      </c>
      <c r="C258" s="95">
        <v>1</v>
      </c>
      <c r="D258" s="95">
        <v>6</v>
      </c>
      <c r="E258" s="95">
        <v>1</v>
      </c>
      <c r="F258" s="94">
        <v>1</v>
      </c>
      <c r="G258" s="93" t="s">
        <v>113</v>
      </c>
      <c r="H258" s="83">
        <v>228</v>
      </c>
      <c r="I258" s="99">
        <v>0</v>
      </c>
      <c r="J258" s="99">
        <v>0</v>
      </c>
      <c r="K258" s="99">
        <v>0</v>
      </c>
      <c r="L258" s="99">
        <v>0</v>
      </c>
    </row>
    <row r="259" spans="1:12" ht="13.5" hidden="1" customHeight="1" collapsed="1">
      <c r="A259" s="96">
        <v>3</v>
      </c>
      <c r="B259" s="96">
        <v>2</v>
      </c>
      <c r="C259" s="95">
        <v>1</v>
      </c>
      <c r="D259" s="95">
        <v>7</v>
      </c>
      <c r="E259" s="95"/>
      <c r="F259" s="94"/>
      <c r="G259" s="93" t="s">
        <v>141</v>
      </c>
      <c r="H259" s="83">
        <v>229</v>
      </c>
      <c r="I259" s="100">
        <f>I260</f>
        <v>0</v>
      </c>
      <c r="J259" s="106">
        <f>J260</f>
        <v>0</v>
      </c>
      <c r="K259" s="105">
        <f>K260</f>
        <v>0</v>
      </c>
      <c r="L259" s="105">
        <f>L260</f>
        <v>0</v>
      </c>
    </row>
    <row r="260" spans="1:12" hidden="1" collapsed="1">
      <c r="A260" s="96">
        <v>3</v>
      </c>
      <c r="B260" s="95">
        <v>2</v>
      </c>
      <c r="C260" s="95">
        <v>1</v>
      </c>
      <c r="D260" s="95">
        <v>7</v>
      </c>
      <c r="E260" s="95">
        <v>1</v>
      </c>
      <c r="F260" s="94"/>
      <c r="G260" s="93" t="s">
        <v>141</v>
      </c>
      <c r="H260" s="83">
        <v>230</v>
      </c>
      <c r="I260" s="100">
        <f>I261+I262</f>
        <v>0</v>
      </c>
      <c r="J260" s="100">
        <f>J261+J262</f>
        <v>0</v>
      </c>
      <c r="K260" s="100">
        <f>K261+K262</f>
        <v>0</v>
      </c>
      <c r="L260" s="100">
        <f>L261+L262</f>
        <v>0</v>
      </c>
    </row>
    <row r="261" spans="1:12" ht="27" hidden="1" customHeight="1" collapsed="1">
      <c r="A261" s="96">
        <v>3</v>
      </c>
      <c r="B261" s="95">
        <v>2</v>
      </c>
      <c r="C261" s="95">
        <v>1</v>
      </c>
      <c r="D261" s="95">
        <v>7</v>
      </c>
      <c r="E261" s="95">
        <v>1</v>
      </c>
      <c r="F261" s="94">
        <v>1</v>
      </c>
      <c r="G261" s="93" t="s">
        <v>140</v>
      </c>
      <c r="H261" s="83">
        <v>231</v>
      </c>
      <c r="I261" s="129">
        <v>0</v>
      </c>
      <c r="J261" s="92">
        <v>0</v>
      </c>
      <c r="K261" s="92">
        <v>0</v>
      </c>
      <c r="L261" s="92">
        <v>0</v>
      </c>
    </row>
    <row r="262" spans="1:12" ht="24.75" hidden="1" customHeight="1" collapsed="1">
      <c r="A262" s="96">
        <v>3</v>
      </c>
      <c r="B262" s="95">
        <v>2</v>
      </c>
      <c r="C262" s="95">
        <v>1</v>
      </c>
      <c r="D262" s="95">
        <v>7</v>
      </c>
      <c r="E262" s="95">
        <v>1</v>
      </c>
      <c r="F262" s="94">
        <v>2</v>
      </c>
      <c r="G262" s="93" t="s">
        <v>139</v>
      </c>
      <c r="H262" s="83">
        <v>232</v>
      </c>
      <c r="I262" s="92">
        <v>0</v>
      </c>
      <c r="J262" s="92">
        <v>0</v>
      </c>
      <c r="K262" s="92">
        <v>0</v>
      </c>
      <c r="L262" s="92">
        <v>0</v>
      </c>
    </row>
    <row r="263" spans="1:12" ht="38.25" hidden="1" customHeight="1" collapsed="1">
      <c r="A263" s="96">
        <v>3</v>
      </c>
      <c r="B263" s="95">
        <v>2</v>
      </c>
      <c r="C263" s="95">
        <v>2</v>
      </c>
      <c r="D263" s="137"/>
      <c r="E263" s="137"/>
      <c r="F263" s="136"/>
      <c r="G263" s="93" t="s">
        <v>152</v>
      </c>
      <c r="H263" s="83">
        <v>233</v>
      </c>
      <c r="I263" s="100">
        <f>SUM(I264+I273+I277+I281+I285+I288+I291)</f>
        <v>0</v>
      </c>
      <c r="J263" s="106">
        <f>SUM(J264+J273+J277+J281+J285+J288+J291)</f>
        <v>0</v>
      </c>
      <c r="K263" s="105">
        <f>SUM(K264+K273+K277+K281+K285+K288+K291)</f>
        <v>0</v>
      </c>
      <c r="L263" s="105">
        <f>SUM(L264+L273+L277+L281+L285+L288+L291)</f>
        <v>0</v>
      </c>
    </row>
    <row r="264" spans="1:12" hidden="1" collapsed="1">
      <c r="A264" s="96">
        <v>3</v>
      </c>
      <c r="B264" s="95">
        <v>2</v>
      </c>
      <c r="C264" s="95">
        <v>2</v>
      </c>
      <c r="D264" s="95">
        <v>1</v>
      </c>
      <c r="E264" s="95"/>
      <c r="F264" s="94"/>
      <c r="G264" s="93" t="s">
        <v>136</v>
      </c>
      <c r="H264" s="83">
        <v>234</v>
      </c>
      <c r="I264" s="100">
        <f>I265</f>
        <v>0</v>
      </c>
      <c r="J264" s="100">
        <f>J265</f>
        <v>0</v>
      </c>
      <c r="K264" s="100">
        <f>K265</f>
        <v>0</v>
      </c>
      <c r="L264" s="100">
        <f>L265</f>
        <v>0</v>
      </c>
    </row>
    <row r="265" spans="1:12" hidden="1" collapsed="1">
      <c r="A265" s="97">
        <v>3</v>
      </c>
      <c r="B265" s="96">
        <v>2</v>
      </c>
      <c r="C265" s="95">
        <v>2</v>
      </c>
      <c r="D265" s="95">
        <v>1</v>
      </c>
      <c r="E265" s="95">
        <v>1</v>
      </c>
      <c r="F265" s="94"/>
      <c r="G265" s="93" t="s">
        <v>130</v>
      </c>
      <c r="H265" s="83">
        <v>235</v>
      </c>
      <c r="I265" s="100">
        <f>SUM(I266)</f>
        <v>0</v>
      </c>
      <c r="J265" s="100">
        <f>SUM(J266)</f>
        <v>0</v>
      </c>
      <c r="K265" s="100">
        <f>SUM(K266)</f>
        <v>0</v>
      </c>
      <c r="L265" s="100">
        <f>SUM(L266)</f>
        <v>0</v>
      </c>
    </row>
    <row r="266" spans="1:12" hidden="1" collapsed="1">
      <c r="A266" s="97">
        <v>3</v>
      </c>
      <c r="B266" s="96">
        <v>2</v>
      </c>
      <c r="C266" s="95">
        <v>2</v>
      </c>
      <c r="D266" s="95">
        <v>1</v>
      </c>
      <c r="E266" s="95">
        <v>1</v>
      </c>
      <c r="F266" s="94">
        <v>1</v>
      </c>
      <c r="G266" s="93" t="s">
        <v>130</v>
      </c>
      <c r="H266" s="83">
        <v>236</v>
      </c>
      <c r="I266" s="92">
        <v>0</v>
      </c>
      <c r="J266" s="92">
        <v>0</v>
      </c>
      <c r="K266" s="92">
        <v>0</v>
      </c>
      <c r="L266" s="92">
        <v>0</v>
      </c>
    </row>
    <row r="267" spans="1:12" ht="15" hidden="1" customHeight="1" collapsed="1">
      <c r="A267" s="97">
        <v>3</v>
      </c>
      <c r="B267" s="96">
        <v>2</v>
      </c>
      <c r="C267" s="95">
        <v>2</v>
      </c>
      <c r="D267" s="95">
        <v>1</v>
      </c>
      <c r="E267" s="95">
        <v>2</v>
      </c>
      <c r="F267" s="94"/>
      <c r="G267" s="93" t="s">
        <v>129</v>
      </c>
      <c r="H267" s="83">
        <v>237</v>
      </c>
      <c r="I267" s="100">
        <f>SUM(I268:I269)</f>
        <v>0</v>
      </c>
      <c r="J267" s="100">
        <f>SUM(J268:J269)</f>
        <v>0</v>
      </c>
      <c r="K267" s="100">
        <f>SUM(K268:K269)</f>
        <v>0</v>
      </c>
      <c r="L267" s="100">
        <f>SUM(L268:L269)</f>
        <v>0</v>
      </c>
    </row>
    <row r="268" spans="1:12" ht="15" hidden="1" customHeight="1" collapsed="1">
      <c r="A268" s="97">
        <v>3</v>
      </c>
      <c r="B268" s="96">
        <v>2</v>
      </c>
      <c r="C268" s="95">
        <v>2</v>
      </c>
      <c r="D268" s="95">
        <v>1</v>
      </c>
      <c r="E268" s="95">
        <v>2</v>
      </c>
      <c r="F268" s="94">
        <v>1</v>
      </c>
      <c r="G268" s="93" t="s">
        <v>128</v>
      </c>
      <c r="H268" s="83">
        <v>238</v>
      </c>
      <c r="I268" s="92">
        <v>0</v>
      </c>
      <c r="J268" s="129">
        <v>0</v>
      </c>
      <c r="K268" s="92">
        <v>0</v>
      </c>
      <c r="L268" s="92">
        <v>0</v>
      </c>
    </row>
    <row r="269" spans="1:12" ht="15" hidden="1" customHeight="1" collapsed="1">
      <c r="A269" s="97">
        <v>3</v>
      </c>
      <c r="B269" s="96">
        <v>2</v>
      </c>
      <c r="C269" s="95">
        <v>2</v>
      </c>
      <c r="D269" s="95">
        <v>1</v>
      </c>
      <c r="E269" s="95">
        <v>2</v>
      </c>
      <c r="F269" s="94">
        <v>2</v>
      </c>
      <c r="G269" s="93" t="s">
        <v>127</v>
      </c>
      <c r="H269" s="83">
        <v>239</v>
      </c>
      <c r="I269" s="92">
        <v>0</v>
      </c>
      <c r="J269" s="129">
        <v>0</v>
      </c>
      <c r="K269" s="92">
        <v>0</v>
      </c>
      <c r="L269" s="92">
        <v>0</v>
      </c>
    </row>
    <row r="270" spans="1:12" ht="15" hidden="1" customHeight="1" collapsed="1">
      <c r="A270" s="97">
        <v>3</v>
      </c>
      <c r="B270" s="96">
        <v>2</v>
      </c>
      <c r="C270" s="95">
        <v>2</v>
      </c>
      <c r="D270" s="95">
        <v>1</v>
      </c>
      <c r="E270" s="95">
        <v>3</v>
      </c>
      <c r="F270" s="94"/>
      <c r="G270" s="93" t="s">
        <v>126</v>
      </c>
      <c r="H270" s="83">
        <v>240</v>
      </c>
      <c r="I270" s="100">
        <f>SUM(I271:I272)</f>
        <v>0</v>
      </c>
      <c r="J270" s="100">
        <f>SUM(J271:J272)</f>
        <v>0</v>
      </c>
      <c r="K270" s="100">
        <f>SUM(K271:K272)</f>
        <v>0</v>
      </c>
      <c r="L270" s="100">
        <f>SUM(L271:L272)</f>
        <v>0</v>
      </c>
    </row>
    <row r="271" spans="1:12" ht="15" hidden="1" customHeight="1" collapsed="1">
      <c r="A271" s="97">
        <v>3</v>
      </c>
      <c r="B271" s="96">
        <v>2</v>
      </c>
      <c r="C271" s="95">
        <v>2</v>
      </c>
      <c r="D271" s="95">
        <v>1</v>
      </c>
      <c r="E271" s="95">
        <v>3</v>
      </c>
      <c r="F271" s="94">
        <v>1</v>
      </c>
      <c r="G271" s="93" t="s">
        <v>125</v>
      </c>
      <c r="H271" s="83">
        <v>241</v>
      </c>
      <c r="I271" s="92">
        <v>0</v>
      </c>
      <c r="J271" s="129">
        <v>0</v>
      </c>
      <c r="K271" s="92">
        <v>0</v>
      </c>
      <c r="L271" s="92">
        <v>0</v>
      </c>
    </row>
    <row r="272" spans="1:12" ht="15" hidden="1" customHeight="1" collapsed="1">
      <c r="A272" s="97">
        <v>3</v>
      </c>
      <c r="B272" s="96">
        <v>2</v>
      </c>
      <c r="C272" s="95">
        <v>2</v>
      </c>
      <c r="D272" s="95">
        <v>1</v>
      </c>
      <c r="E272" s="95">
        <v>3</v>
      </c>
      <c r="F272" s="94">
        <v>2</v>
      </c>
      <c r="G272" s="93" t="s">
        <v>124</v>
      </c>
      <c r="H272" s="83">
        <v>242</v>
      </c>
      <c r="I272" s="92">
        <v>0</v>
      </c>
      <c r="J272" s="129">
        <v>0</v>
      </c>
      <c r="K272" s="92">
        <v>0</v>
      </c>
      <c r="L272" s="92">
        <v>0</v>
      </c>
    </row>
    <row r="273" spans="1:12" ht="25.5" hidden="1" customHeight="1" collapsed="1">
      <c r="A273" s="97">
        <v>3</v>
      </c>
      <c r="B273" s="96">
        <v>2</v>
      </c>
      <c r="C273" s="95">
        <v>2</v>
      </c>
      <c r="D273" s="95">
        <v>2</v>
      </c>
      <c r="E273" s="95"/>
      <c r="F273" s="94"/>
      <c r="G273" s="93" t="s">
        <v>151</v>
      </c>
      <c r="H273" s="83">
        <v>243</v>
      </c>
      <c r="I273" s="100">
        <f>I274</f>
        <v>0</v>
      </c>
      <c r="J273" s="105">
        <f>J274</f>
        <v>0</v>
      </c>
      <c r="K273" s="100">
        <f>K274</f>
        <v>0</v>
      </c>
      <c r="L273" s="105">
        <f>L274</f>
        <v>0</v>
      </c>
    </row>
    <row r="274" spans="1:12" ht="20.25" hidden="1" customHeight="1" collapsed="1">
      <c r="A274" s="96">
        <v>3</v>
      </c>
      <c r="B274" s="95">
        <v>2</v>
      </c>
      <c r="C274" s="112">
        <v>2</v>
      </c>
      <c r="D274" s="112">
        <v>2</v>
      </c>
      <c r="E274" s="112">
        <v>1</v>
      </c>
      <c r="F274" s="111"/>
      <c r="G274" s="93" t="s">
        <v>151</v>
      </c>
      <c r="H274" s="83">
        <v>244</v>
      </c>
      <c r="I274" s="110">
        <f>SUM(I275:I276)</f>
        <v>0</v>
      </c>
      <c r="J274" s="109">
        <f>SUM(J275:J276)</f>
        <v>0</v>
      </c>
      <c r="K274" s="108">
        <f>SUM(K275:K276)</f>
        <v>0</v>
      </c>
      <c r="L274" s="108">
        <f>SUM(L275:L276)</f>
        <v>0</v>
      </c>
    </row>
    <row r="275" spans="1:12" ht="25.5" hidden="1" customHeight="1" collapsed="1">
      <c r="A275" s="96">
        <v>3</v>
      </c>
      <c r="B275" s="95">
        <v>2</v>
      </c>
      <c r="C275" s="95">
        <v>2</v>
      </c>
      <c r="D275" s="95">
        <v>2</v>
      </c>
      <c r="E275" s="95">
        <v>1</v>
      </c>
      <c r="F275" s="94">
        <v>1</v>
      </c>
      <c r="G275" s="93" t="s">
        <v>150</v>
      </c>
      <c r="H275" s="83">
        <v>245</v>
      </c>
      <c r="I275" s="92">
        <v>0</v>
      </c>
      <c r="J275" s="92">
        <v>0</v>
      </c>
      <c r="K275" s="92">
        <v>0</v>
      </c>
      <c r="L275" s="92">
        <v>0</v>
      </c>
    </row>
    <row r="276" spans="1:12" ht="25.5" hidden="1" customHeight="1" collapsed="1">
      <c r="A276" s="96">
        <v>3</v>
      </c>
      <c r="B276" s="95">
        <v>2</v>
      </c>
      <c r="C276" s="95">
        <v>2</v>
      </c>
      <c r="D276" s="95">
        <v>2</v>
      </c>
      <c r="E276" s="95">
        <v>1</v>
      </c>
      <c r="F276" s="94">
        <v>2</v>
      </c>
      <c r="G276" s="97" t="s">
        <v>149</v>
      </c>
      <c r="H276" s="83">
        <v>246</v>
      </c>
      <c r="I276" s="92">
        <v>0</v>
      </c>
      <c r="J276" s="92">
        <v>0</v>
      </c>
      <c r="K276" s="92">
        <v>0</v>
      </c>
      <c r="L276" s="92">
        <v>0</v>
      </c>
    </row>
    <row r="277" spans="1:12" ht="25.5" hidden="1" customHeight="1" collapsed="1">
      <c r="A277" s="96">
        <v>3</v>
      </c>
      <c r="B277" s="95">
        <v>2</v>
      </c>
      <c r="C277" s="95">
        <v>2</v>
      </c>
      <c r="D277" s="95">
        <v>3</v>
      </c>
      <c r="E277" s="95"/>
      <c r="F277" s="94"/>
      <c r="G277" s="93" t="s">
        <v>148</v>
      </c>
      <c r="H277" s="83">
        <v>247</v>
      </c>
      <c r="I277" s="100">
        <f>I278</f>
        <v>0</v>
      </c>
      <c r="J277" s="106">
        <f>J278</f>
        <v>0</v>
      </c>
      <c r="K277" s="105">
        <f>K278</f>
        <v>0</v>
      </c>
      <c r="L277" s="105">
        <f>L278</f>
        <v>0</v>
      </c>
    </row>
    <row r="278" spans="1:12" ht="30" hidden="1" customHeight="1" collapsed="1">
      <c r="A278" s="113">
        <v>3</v>
      </c>
      <c r="B278" s="95">
        <v>2</v>
      </c>
      <c r="C278" s="95">
        <v>2</v>
      </c>
      <c r="D278" s="95">
        <v>3</v>
      </c>
      <c r="E278" s="95">
        <v>1</v>
      </c>
      <c r="F278" s="94"/>
      <c r="G278" s="93" t="s">
        <v>148</v>
      </c>
      <c r="H278" s="83">
        <v>248</v>
      </c>
      <c r="I278" s="100">
        <f>I279+I280</f>
        <v>0</v>
      </c>
      <c r="J278" s="100">
        <f>J279+J280</f>
        <v>0</v>
      </c>
      <c r="K278" s="100">
        <f>K279+K280</f>
        <v>0</v>
      </c>
      <c r="L278" s="100">
        <f>L279+L280</f>
        <v>0</v>
      </c>
    </row>
    <row r="279" spans="1:12" ht="31.5" hidden="1" customHeight="1" collapsed="1">
      <c r="A279" s="113">
        <v>3</v>
      </c>
      <c r="B279" s="95">
        <v>2</v>
      </c>
      <c r="C279" s="95">
        <v>2</v>
      </c>
      <c r="D279" s="95">
        <v>3</v>
      </c>
      <c r="E279" s="95">
        <v>1</v>
      </c>
      <c r="F279" s="94">
        <v>1</v>
      </c>
      <c r="G279" s="93" t="s">
        <v>147</v>
      </c>
      <c r="H279" s="83">
        <v>249</v>
      </c>
      <c r="I279" s="92">
        <v>0</v>
      </c>
      <c r="J279" s="92">
        <v>0</v>
      </c>
      <c r="K279" s="92">
        <v>0</v>
      </c>
      <c r="L279" s="92">
        <v>0</v>
      </c>
    </row>
    <row r="280" spans="1:12" ht="25.5" hidden="1" customHeight="1" collapsed="1">
      <c r="A280" s="113">
        <v>3</v>
      </c>
      <c r="B280" s="95">
        <v>2</v>
      </c>
      <c r="C280" s="95">
        <v>2</v>
      </c>
      <c r="D280" s="95">
        <v>3</v>
      </c>
      <c r="E280" s="95">
        <v>1</v>
      </c>
      <c r="F280" s="94">
        <v>2</v>
      </c>
      <c r="G280" s="93" t="s">
        <v>146</v>
      </c>
      <c r="H280" s="83">
        <v>250</v>
      </c>
      <c r="I280" s="92">
        <v>0</v>
      </c>
      <c r="J280" s="92">
        <v>0</v>
      </c>
      <c r="K280" s="92">
        <v>0</v>
      </c>
      <c r="L280" s="92">
        <v>0</v>
      </c>
    </row>
    <row r="281" spans="1:12" ht="22.5" hidden="1" customHeight="1" collapsed="1">
      <c r="A281" s="96">
        <v>3</v>
      </c>
      <c r="B281" s="95">
        <v>2</v>
      </c>
      <c r="C281" s="95">
        <v>2</v>
      </c>
      <c r="D281" s="95">
        <v>4</v>
      </c>
      <c r="E281" s="95"/>
      <c r="F281" s="94"/>
      <c r="G281" s="93" t="s">
        <v>145</v>
      </c>
      <c r="H281" s="83">
        <v>251</v>
      </c>
      <c r="I281" s="100">
        <f>I282</f>
        <v>0</v>
      </c>
      <c r="J281" s="106">
        <f>J282</f>
        <v>0</v>
      </c>
      <c r="K281" s="105">
        <f>K282</f>
        <v>0</v>
      </c>
      <c r="L281" s="105">
        <f>L282</f>
        <v>0</v>
      </c>
    </row>
    <row r="282" spans="1:12" hidden="1" collapsed="1">
      <c r="A282" s="96">
        <v>3</v>
      </c>
      <c r="B282" s="95">
        <v>2</v>
      </c>
      <c r="C282" s="95">
        <v>2</v>
      </c>
      <c r="D282" s="95">
        <v>4</v>
      </c>
      <c r="E282" s="95">
        <v>1</v>
      </c>
      <c r="F282" s="94"/>
      <c r="G282" s="93" t="s">
        <v>145</v>
      </c>
      <c r="H282" s="83">
        <v>252</v>
      </c>
      <c r="I282" s="100">
        <f>SUM(I283:I284)</f>
        <v>0</v>
      </c>
      <c r="J282" s="106">
        <f>SUM(J283:J284)</f>
        <v>0</v>
      </c>
      <c r="K282" s="105">
        <f>SUM(K283:K284)</f>
        <v>0</v>
      </c>
      <c r="L282" s="105">
        <f>SUM(L283:L284)</f>
        <v>0</v>
      </c>
    </row>
    <row r="283" spans="1:12" ht="30.75" hidden="1" customHeight="1" collapsed="1">
      <c r="A283" s="96">
        <v>3</v>
      </c>
      <c r="B283" s="95">
        <v>2</v>
      </c>
      <c r="C283" s="95">
        <v>2</v>
      </c>
      <c r="D283" s="95">
        <v>4</v>
      </c>
      <c r="E283" s="95">
        <v>1</v>
      </c>
      <c r="F283" s="94">
        <v>1</v>
      </c>
      <c r="G283" s="93" t="s">
        <v>144</v>
      </c>
      <c r="H283" s="83">
        <v>253</v>
      </c>
      <c r="I283" s="92">
        <v>0</v>
      </c>
      <c r="J283" s="92">
        <v>0</v>
      </c>
      <c r="K283" s="92">
        <v>0</v>
      </c>
      <c r="L283" s="92">
        <v>0</v>
      </c>
    </row>
    <row r="284" spans="1:12" ht="27.75" hidden="1" customHeight="1" collapsed="1">
      <c r="A284" s="113">
        <v>3</v>
      </c>
      <c r="B284" s="112">
        <v>2</v>
      </c>
      <c r="C284" s="112">
        <v>2</v>
      </c>
      <c r="D284" s="112">
        <v>4</v>
      </c>
      <c r="E284" s="112">
        <v>1</v>
      </c>
      <c r="F284" s="111">
        <v>2</v>
      </c>
      <c r="G284" s="97" t="s">
        <v>143</v>
      </c>
      <c r="H284" s="83">
        <v>254</v>
      </c>
      <c r="I284" s="92">
        <v>0</v>
      </c>
      <c r="J284" s="92">
        <v>0</v>
      </c>
      <c r="K284" s="92">
        <v>0</v>
      </c>
      <c r="L284" s="92">
        <v>0</v>
      </c>
    </row>
    <row r="285" spans="1:12" ht="14.25" hidden="1" customHeight="1" collapsed="1">
      <c r="A285" s="96">
        <v>3</v>
      </c>
      <c r="B285" s="95">
        <v>2</v>
      </c>
      <c r="C285" s="95">
        <v>2</v>
      </c>
      <c r="D285" s="95">
        <v>5</v>
      </c>
      <c r="E285" s="95"/>
      <c r="F285" s="94"/>
      <c r="G285" s="93" t="s">
        <v>142</v>
      </c>
      <c r="H285" s="83">
        <v>255</v>
      </c>
      <c r="I285" s="100">
        <f t="shared" ref="I285:L286" si="27">I286</f>
        <v>0</v>
      </c>
      <c r="J285" s="106">
        <f t="shared" si="27"/>
        <v>0</v>
      </c>
      <c r="K285" s="105">
        <f t="shared" si="27"/>
        <v>0</v>
      </c>
      <c r="L285" s="105">
        <f t="shared" si="27"/>
        <v>0</v>
      </c>
    </row>
    <row r="286" spans="1:12" ht="15.75" hidden="1" customHeight="1" collapsed="1">
      <c r="A286" s="96">
        <v>3</v>
      </c>
      <c r="B286" s="95">
        <v>2</v>
      </c>
      <c r="C286" s="95">
        <v>2</v>
      </c>
      <c r="D286" s="95">
        <v>5</v>
      </c>
      <c r="E286" s="95">
        <v>1</v>
      </c>
      <c r="F286" s="94"/>
      <c r="G286" s="93" t="s">
        <v>142</v>
      </c>
      <c r="H286" s="83">
        <v>256</v>
      </c>
      <c r="I286" s="100">
        <f t="shared" si="27"/>
        <v>0</v>
      </c>
      <c r="J286" s="106">
        <f t="shared" si="27"/>
        <v>0</v>
      </c>
      <c r="K286" s="105">
        <f t="shared" si="27"/>
        <v>0</v>
      </c>
      <c r="L286" s="105">
        <f t="shared" si="27"/>
        <v>0</v>
      </c>
    </row>
    <row r="287" spans="1:12" ht="15.75" hidden="1" customHeight="1" collapsed="1">
      <c r="A287" s="96">
        <v>3</v>
      </c>
      <c r="B287" s="95">
        <v>2</v>
      </c>
      <c r="C287" s="95">
        <v>2</v>
      </c>
      <c r="D287" s="95">
        <v>5</v>
      </c>
      <c r="E287" s="95">
        <v>1</v>
      </c>
      <c r="F287" s="94">
        <v>1</v>
      </c>
      <c r="G287" s="93" t="s">
        <v>142</v>
      </c>
      <c r="H287" s="83">
        <v>257</v>
      </c>
      <c r="I287" s="92">
        <v>0</v>
      </c>
      <c r="J287" s="92">
        <v>0</v>
      </c>
      <c r="K287" s="92">
        <v>0</v>
      </c>
      <c r="L287" s="92">
        <v>0</v>
      </c>
    </row>
    <row r="288" spans="1:12" ht="14.25" hidden="1" customHeight="1" collapsed="1">
      <c r="A288" s="96">
        <v>3</v>
      </c>
      <c r="B288" s="95">
        <v>2</v>
      </c>
      <c r="C288" s="95">
        <v>2</v>
      </c>
      <c r="D288" s="95">
        <v>6</v>
      </c>
      <c r="E288" s="95"/>
      <c r="F288" s="94"/>
      <c r="G288" s="93" t="s">
        <v>113</v>
      </c>
      <c r="H288" s="83">
        <v>258</v>
      </c>
      <c r="I288" s="100">
        <f t="shared" ref="I288:L289" si="28">I289</f>
        <v>0</v>
      </c>
      <c r="J288" s="126">
        <f t="shared" si="28"/>
        <v>0</v>
      </c>
      <c r="K288" s="105">
        <f t="shared" si="28"/>
        <v>0</v>
      </c>
      <c r="L288" s="105">
        <f t="shared" si="28"/>
        <v>0</v>
      </c>
    </row>
    <row r="289" spans="1:12" ht="15" hidden="1" customHeight="1" collapsed="1">
      <c r="A289" s="96">
        <v>3</v>
      </c>
      <c r="B289" s="95">
        <v>2</v>
      </c>
      <c r="C289" s="95">
        <v>2</v>
      </c>
      <c r="D289" s="95">
        <v>6</v>
      </c>
      <c r="E289" s="95">
        <v>1</v>
      </c>
      <c r="F289" s="94"/>
      <c r="G289" s="93" t="s">
        <v>113</v>
      </c>
      <c r="H289" s="83">
        <v>259</v>
      </c>
      <c r="I289" s="100">
        <f t="shared" si="28"/>
        <v>0</v>
      </c>
      <c r="J289" s="126">
        <f t="shared" si="28"/>
        <v>0</v>
      </c>
      <c r="K289" s="105">
        <f t="shared" si="28"/>
        <v>0</v>
      </c>
      <c r="L289" s="105">
        <f t="shared" si="28"/>
        <v>0</v>
      </c>
    </row>
    <row r="290" spans="1:12" ht="15" hidden="1" customHeight="1" collapsed="1">
      <c r="A290" s="96">
        <v>3</v>
      </c>
      <c r="B290" s="128">
        <v>2</v>
      </c>
      <c r="C290" s="128">
        <v>2</v>
      </c>
      <c r="D290" s="95">
        <v>6</v>
      </c>
      <c r="E290" s="128">
        <v>1</v>
      </c>
      <c r="F290" s="121">
        <v>1</v>
      </c>
      <c r="G290" s="117" t="s">
        <v>113</v>
      </c>
      <c r="H290" s="83">
        <v>260</v>
      </c>
      <c r="I290" s="92">
        <v>0</v>
      </c>
      <c r="J290" s="92">
        <v>0</v>
      </c>
      <c r="K290" s="92">
        <v>0</v>
      </c>
      <c r="L290" s="92">
        <v>0</v>
      </c>
    </row>
    <row r="291" spans="1:12" ht="14.25" hidden="1" customHeight="1" collapsed="1">
      <c r="A291" s="97">
        <v>3</v>
      </c>
      <c r="B291" s="96">
        <v>2</v>
      </c>
      <c r="C291" s="95">
        <v>2</v>
      </c>
      <c r="D291" s="95">
        <v>7</v>
      </c>
      <c r="E291" s="95"/>
      <c r="F291" s="94"/>
      <c r="G291" s="93" t="s">
        <v>141</v>
      </c>
      <c r="H291" s="83">
        <v>261</v>
      </c>
      <c r="I291" s="100">
        <f>I292</f>
        <v>0</v>
      </c>
      <c r="J291" s="126">
        <f>J292</f>
        <v>0</v>
      </c>
      <c r="K291" s="105">
        <f>K292</f>
        <v>0</v>
      </c>
      <c r="L291" s="105">
        <f>L292</f>
        <v>0</v>
      </c>
    </row>
    <row r="292" spans="1:12" ht="15" hidden="1" customHeight="1" collapsed="1">
      <c r="A292" s="97">
        <v>3</v>
      </c>
      <c r="B292" s="96">
        <v>2</v>
      </c>
      <c r="C292" s="95">
        <v>2</v>
      </c>
      <c r="D292" s="95">
        <v>7</v>
      </c>
      <c r="E292" s="95">
        <v>1</v>
      </c>
      <c r="F292" s="94"/>
      <c r="G292" s="93" t="s">
        <v>141</v>
      </c>
      <c r="H292" s="83">
        <v>262</v>
      </c>
      <c r="I292" s="100">
        <f>I293+I294</f>
        <v>0</v>
      </c>
      <c r="J292" s="100">
        <f>J293+J294</f>
        <v>0</v>
      </c>
      <c r="K292" s="100">
        <f>K293+K294</f>
        <v>0</v>
      </c>
      <c r="L292" s="100">
        <f>L293+L294</f>
        <v>0</v>
      </c>
    </row>
    <row r="293" spans="1:12" ht="27.75" hidden="1" customHeight="1" collapsed="1">
      <c r="A293" s="97">
        <v>3</v>
      </c>
      <c r="B293" s="96">
        <v>2</v>
      </c>
      <c r="C293" s="96">
        <v>2</v>
      </c>
      <c r="D293" s="95">
        <v>7</v>
      </c>
      <c r="E293" s="95">
        <v>1</v>
      </c>
      <c r="F293" s="94">
        <v>1</v>
      </c>
      <c r="G293" s="93" t="s">
        <v>140</v>
      </c>
      <c r="H293" s="83">
        <v>263</v>
      </c>
      <c r="I293" s="92">
        <v>0</v>
      </c>
      <c r="J293" s="92">
        <v>0</v>
      </c>
      <c r="K293" s="92">
        <v>0</v>
      </c>
      <c r="L293" s="92">
        <v>0</v>
      </c>
    </row>
    <row r="294" spans="1:12" ht="25.5" hidden="1" customHeight="1" collapsed="1">
      <c r="A294" s="97">
        <v>3</v>
      </c>
      <c r="B294" s="96">
        <v>2</v>
      </c>
      <c r="C294" s="96">
        <v>2</v>
      </c>
      <c r="D294" s="95">
        <v>7</v>
      </c>
      <c r="E294" s="95">
        <v>1</v>
      </c>
      <c r="F294" s="94">
        <v>2</v>
      </c>
      <c r="G294" s="93" t="s">
        <v>139</v>
      </c>
      <c r="H294" s="83">
        <v>264</v>
      </c>
      <c r="I294" s="92">
        <v>0</v>
      </c>
      <c r="J294" s="92">
        <v>0</v>
      </c>
      <c r="K294" s="92">
        <v>0</v>
      </c>
      <c r="L294" s="92">
        <v>0</v>
      </c>
    </row>
    <row r="295" spans="1:12" ht="30" hidden="1" customHeight="1" collapsed="1">
      <c r="A295" s="135">
        <v>3</v>
      </c>
      <c r="B295" s="135">
        <v>3</v>
      </c>
      <c r="C295" s="134"/>
      <c r="D295" s="133"/>
      <c r="E295" s="133"/>
      <c r="F295" s="132"/>
      <c r="G295" s="131" t="s">
        <v>138</v>
      </c>
      <c r="H295" s="83">
        <v>265</v>
      </c>
      <c r="I295" s="100">
        <f>SUM(I296+I328)</f>
        <v>0</v>
      </c>
      <c r="J295" s="126">
        <f>SUM(J296+J328)</f>
        <v>0</v>
      </c>
      <c r="K295" s="105">
        <f>SUM(K296+K328)</f>
        <v>0</v>
      </c>
      <c r="L295" s="105">
        <f>SUM(L296+L328)</f>
        <v>0</v>
      </c>
    </row>
    <row r="296" spans="1:12" ht="40.5" hidden="1" customHeight="1" collapsed="1">
      <c r="A296" s="97">
        <v>3</v>
      </c>
      <c r="B296" s="97">
        <v>3</v>
      </c>
      <c r="C296" s="96">
        <v>1</v>
      </c>
      <c r="D296" s="95"/>
      <c r="E296" s="95"/>
      <c r="F296" s="94"/>
      <c r="G296" s="93" t="s">
        <v>137</v>
      </c>
      <c r="H296" s="83">
        <v>266</v>
      </c>
      <c r="I296" s="100">
        <f>SUM(I297+I306+I310+I314+I318+I321+I324)</f>
        <v>0</v>
      </c>
      <c r="J296" s="126">
        <f>SUM(J297+J306+J310+J314+J318+J321+J324)</f>
        <v>0</v>
      </c>
      <c r="K296" s="105">
        <f>SUM(K297+K306+K310+K314+K318+K321+K324)</f>
        <v>0</v>
      </c>
      <c r="L296" s="105">
        <f>SUM(L297+L306+L310+L314+L318+L321+L324)</f>
        <v>0</v>
      </c>
    </row>
    <row r="297" spans="1:12" ht="15" hidden="1" customHeight="1" collapsed="1">
      <c r="A297" s="97">
        <v>3</v>
      </c>
      <c r="B297" s="97">
        <v>3</v>
      </c>
      <c r="C297" s="96">
        <v>1</v>
      </c>
      <c r="D297" s="95">
        <v>1</v>
      </c>
      <c r="E297" s="95"/>
      <c r="F297" s="94"/>
      <c r="G297" s="93" t="s">
        <v>136</v>
      </c>
      <c r="H297" s="83">
        <v>267</v>
      </c>
      <c r="I297" s="100">
        <f>SUM(I298+I300+I303)</f>
        <v>0</v>
      </c>
      <c r="J297" s="100">
        <f>SUM(J298+J300+J303)</f>
        <v>0</v>
      </c>
      <c r="K297" s="100">
        <f>SUM(K298+K300+K303)</f>
        <v>0</v>
      </c>
      <c r="L297" s="100">
        <f>SUM(L298+L300+L303)</f>
        <v>0</v>
      </c>
    </row>
    <row r="298" spans="1:12" ht="12.75" hidden="1" customHeight="1" collapsed="1">
      <c r="A298" s="97">
        <v>3</v>
      </c>
      <c r="B298" s="97">
        <v>3</v>
      </c>
      <c r="C298" s="96">
        <v>1</v>
      </c>
      <c r="D298" s="95">
        <v>1</v>
      </c>
      <c r="E298" s="95">
        <v>1</v>
      </c>
      <c r="F298" s="94"/>
      <c r="G298" s="93" t="s">
        <v>130</v>
      </c>
      <c r="H298" s="83">
        <v>268</v>
      </c>
      <c r="I298" s="100">
        <f>SUM(I299:I299)</f>
        <v>0</v>
      </c>
      <c r="J298" s="126">
        <f>SUM(J299:J299)</f>
        <v>0</v>
      </c>
      <c r="K298" s="105">
        <f>SUM(K299:K299)</f>
        <v>0</v>
      </c>
      <c r="L298" s="105">
        <f>SUM(L299:L299)</f>
        <v>0</v>
      </c>
    </row>
    <row r="299" spans="1:12" ht="15" hidden="1" customHeight="1" collapsed="1">
      <c r="A299" s="97">
        <v>3</v>
      </c>
      <c r="B299" s="97">
        <v>3</v>
      </c>
      <c r="C299" s="96">
        <v>1</v>
      </c>
      <c r="D299" s="95">
        <v>1</v>
      </c>
      <c r="E299" s="95">
        <v>1</v>
      </c>
      <c r="F299" s="94">
        <v>1</v>
      </c>
      <c r="G299" s="93" t="s">
        <v>130</v>
      </c>
      <c r="H299" s="83">
        <v>269</v>
      </c>
      <c r="I299" s="92">
        <v>0</v>
      </c>
      <c r="J299" s="92">
        <v>0</v>
      </c>
      <c r="K299" s="92">
        <v>0</v>
      </c>
      <c r="L299" s="92">
        <v>0</v>
      </c>
    </row>
    <row r="300" spans="1:12" ht="14.25" hidden="1" customHeight="1" collapsed="1">
      <c r="A300" s="97">
        <v>3</v>
      </c>
      <c r="B300" s="97">
        <v>3</v>
      </c>
      <c r="C300" s="96">
        <v>1</v>
      </c>
      <c r="D300" s="95">
        <v>1</v>
      </c>
      <c r="E300" s="95">
        <v>2</v>
      </c>
      <c r="F300" s="94"/>
      <c r="G300" s="93" t="s">
        <v>129</v>
      </c>
      <c r="H300" s="83">
        <v>270</v>
      </c>
      <c r="I300" s="100">
        <f>SUM(I301:I302)</f>
        <v>0</v>
      </c>
      <c r="J300" s="100">
        <f>SUM(J301:J302)</f>
        <v>0</v>
      </c>
      <c r="K300" s="100">
        <f>SUM(K301:K302)</f>
        <v>0</v>
      </c>
      <c r="L300" s="100">
        <f>SUM(L301:L302)</f>
        <v>0</v>
      </c>
    </row>
    <row r="301" spans="1:12" ht="14.25" hidden="1" customHeight="1" collapsed="1">
      <c r="A301" s="97">
        <v>3</v>
      </c>
      <c r="B301" s="97">
        <v>3</v>
      </c>
      <c r="C301" s="96">
        <v>1</v>
      </c>
      <c r="D301" s="95">
        <v>1</v>
      </c>
      <c r="E301" s="95">
        <v>2</v>
      </c>
      <c r="F301" s="94">
        <v>1</v>
      </c>
      <c r="G301" s="93" t="s">
        <v>128</v>
      </c>
      <c r="H301" s="83">
        <v>271</v>
      </c>
      <c r="I301" s="92">
        <v>0</v>
      </c>
      <c r="J301" s="92">
        <v>0</v>
      </c>
      <c r="K301" s="92">
        <v>0</v>
      </c>
      <c r="L301" s="92">
        <v>0</v>
      </c>
    </row>
    <row r="302" spans="1:12" ht="14.25" hidden="1" customHeight="1" collapsed="1">
      <c r="A302" s="97">
        <v>3</v>
      </c>
      <c r="B302" s="97">
        <v>3</v>
      </c>
      <c r="C302" s="96">
        <v>1</v>
      </c>
      <c r="D302" s="95">
        <v>1</v>
      </c>
      <c r="E302" s="95">
        <v>2</v>
      </c>
      <c r="F302" s="94">
        <v>2</v>
      </c>
      <c r="G302" s="93" t="s">
        <v>127</v>
      </c>
      <c r="H302" s="83">
        <v>272</v>
      </c>
      <c r="I302" s="92">
        <v>0</v>
      </c>
      <c r="J302" s="92">
        <v>0</v>
      </c>
      <c r="K302" s="92">
        <v>0</v>
      </c>
      <c r="L302" s="92">
        <v>0</v>
      </c>
    </row>
    <row r="303" spans="1:12" ht="14.25" hidden="1" customHeight="1" collapsed="1">
      <c r="A303" s="97">
        <v>3</v>
      </c>
      <c r="B303" s="97">
        <v>3</v>
      </c>
      <c r="C303" s="96">
        <v>1</v>
      </c>
      <c r="D303" s="95">
        <v>1</v>
      </c>
      <c r="E303" s="95">
        <v>3</v>
      </c>
      <c r="F303" s="94"/>
      <c r="G303" s="93" t="s">
        <v>126</v>
      </c>
      <c r="H303" s="83">
        <v>273</v>
      </c>
      <c r="I303" s="100">
        <f>SUM(I304:I305)</f>
        <v>0</v>
      </c>
      <c r="J303" s="100">
        <f>SUM(J304:J305)</f>
        <v>0</v>
      </c>
      <c r="K303" s="100">
        <f>SUM(K304:K305)</f>
        <v>0</v>
      </c>
      <c r="L303" s="100">
        <f>SUM(L304:L305)</f>
        <v>0</v>
      </c>
    </row>
    <row r="304" spans="1:12" ht="14.25" hidden="1" customHeight="1" collapsed="1">
      <c r="A304" s="97">
        <v>3</v>
      </c>
      <c r="B304" s="97">
        <v>3</v>
      </c>
      <c r="C304" s="96">
        <v>1</v>
      </c>
      <c r="D304" s="95">
        <v>1</v>
      </c>
      <c r="E304" s="95">
        <v>3</v>
      </c>
      <c r="F304" s="94">
        <v>1</v>
      </c>
      <c r="G304" s="93" t="s">
        <v>135</v>
      </c>
      <c r="H304" s="83">
        <v>274</v>
      </c>
      <c r="I304" s="92">
        <v>0</v>
      </c>
      <c r="J304" s="92">
        <v>0</v>
      </c>
      <c r="K304" s="92">
        <v>0</v>
      </c>
      <c r="L304" s="92">
        <v>0</v>
      </c>
    </row>
    <row r="305" spans="1:12" ht="14.25" hidden="1" customHeight="1" collapsed="1">
      <c r="A305" s="97">
        <v>3</v>
      </c>
      <c r="B305" s="97">
        <v>3</v>
      </c>
      <c r="C305" s="96">
        <v>1</v>
      </c>
      <c r="D305" s="95">
        <v>1</v>
      </c>
      <c r="E305" s="95">
        <v>3</v>
      </c>
      <c r="F305" s="94">
        <v>2</v>
      </c>
      <c r="G305" s="93" t="s">
        <v>124</v>
      </c>
      <c r="H305" s="83">
        <v>275</v>
      </c>
      <c r="I305" s="92">
        <v>0</v>
      </c>
      <c r="J305" s="92">
        <v>0</v>
      </c>
      <c r="K305" s="92">
        <v>0</v>
      </c>
      <c r="L305" s="92">
        <v>0</v>
      </c>
    </row>
    <row r="306" spans="1:12" hidden="1" collapsed="1">
      <c r="A306" s="114">
        <v>3</v>
      </c>
      <c r="B306" s="113">
        <v>3</v>
      </c>
      <c r="C306" s="96">
        <v>1</v>
      </c>
      <c r="D306" s="95">
        <v>2</v>
      </c>
      <c r="E306" s="95"/>
      <c r="F306" s="94"/>
      <c r="G306" s="93" t="s">
        <v>123</v>
      </c>
      <c r="H306" s="83">
        <v>276</v>
      </c>
      <c r="I306" s="100">
        <f>I307</f>
        <v>0</v>
      </c>
      <c r="J306" s="126">
        <f>J307</f>
        <v>0</v>
      </c>
      <c r="K306" s="105">
        <f>K307</f>
        <v>0</v>
      </c>
      <c r="L306" s="105">
        <f>L307</f>
        <v>0</v>
      </c>
    </row>
    <row r="307" spans="1:12" ht="15" hidden="1" customHeight="1" collapsed="1">
      <c r="A307" s="114">
        <v>3</v>
      </c>
      <c r="B307" s="114">
        <v>3</v>
      </c>
      <c r="C307" s="113">
        <v>1</v>
      </c>
      <c r="D307" s="112">
        <v>2</v>
      </c>
      <c r="E307" s="112">
        <v>1</v>
      </c>
      <c r="F307" s="111"/>
      <c r="G307" s="93" t="s">
        <v>123</v>
      </c>
      <c r="H307" s="83">
        <v>277</v>
      </c>
      <c r="I307" s="110">
        <f>SUM(I308:I309)</f>
        <v>0</v>
      </c>
      <c r="J307" s="127">
        <f>SUM(J308:J309)</f>
        <v>0</v>
      </c>
      <c r="K307" s="108">
        <f>SUM(K308:K309)</f>
        <v>0</v>
      </c>
      <c r="L307" s="108">
        <f>SUM(L308:L309)</f>
        <v>0</v>
      </c>
    </row>
    <row r="308" spans="1:12" ht="15" hidden="1" customHeight="1" collapsed="1">
      <c r="A308" s="97">
        <v>3</v>
      </c>
      <c r="B308" s="97">
        <v>3</v>
      </c>
      <c r="C308" s="96">
        <v>1</v>
      </c>
      <c r="D308" s="95">
        <v>2</v>
      </c>
      <c r="E308" s="95">
        <v>1</v>
      </c>
      <c r="F308" s="94">
        <v>1</v>
      </c>
      <c r="G308" s="93" t="s">
        <v>122</v>
      </c>
      <c r="H308" s="83">
        <v>278</v>
      </c>
      <c r="I308" s="92">
        <v>0</v>
      </c>
      <c r="J308" s="92">
        <v>0</v>
      </c>
      <c r="K308" s="92">
        <v>0</v>
      </c>
      <c r="L308" s="92">
        <v>0</v>
      </c>
    </row>
    <row r="309" spans="1:12" ht="12.75" hidden="1" customHeight="1" collapsed="1">
      <c r="A309" s="104">
        <v>3</v>
      </c>
      <c r="B309" s="130">
        <v>3</v>
      </c>
      <c r="C309" s="122">
        <v>1</v>
      </c>
      <c r="D309" s="128">
        <v>2</v>
      </c>
      <c r="E309" s="128">
        <v>1</v>
      </c>
      <c r="F309" s="121">
        <v>2</v>
      </c>
      <c r="G309" s="117" t="s">
        <v>121</v>
      </c>
      <c r="H309" s="83">
        <v>279</v>
      </c>
      <c r="I309" s="92">
        <v>0</v>
      </c>
      <c r="J309" s="92">
        <v>0</v>
      </c>
      <c r="K309" s="92">
        <v>0</v>
      </c>
      <c r="L309" s="92">
        <v>0</v>
      </c>
    </row>
    <row r="310" spans="1:12" ht="15.75" hidden="1" customHeight="1" collapsed="1">
      <c r="A310" s="96">
        <v>3</v>
      </c>
      <c r="B310" s="93">
        <v>3</v>
      </c>
      <c r="C310" s="96">
        <v>1</v>
      </c>
      <c r="D310" s="95">
        <v>3</v>
      </c>
      <c r="E310" s="95"/>
      <c r="F310" s="94"/>
      <c r="G310" s="93" t="s">
        <v>120</v>
      </c>
      <c r="H310" s="83">
        <v>280</v>
      </c>
      <c r="I310" s="100">
        <f>I311</f>
        <v>0</v>
      </c>
      <c r="J310" s="126">
        <f>J311</f>
        <v>0</v>
      </c>
      <c r="K310" s="105">
        <f>K311</f>
        <v>0</v>
      </c>
      <c r="L310" s="105">
        <f>L311</f>
        <v>0</v>
      </c>
    </row>
    <row r="311" spans="1:12" ht="15.75" hidden="1" customHeight="1" collapsed="1">
      <c r="A311" s="96">
        <v>3</v>
      </c>
      <c r="B311" s="117">
        <v>3</v>
      </c>
      <c r="C311" s="122">
        <v>1</v>
      </c>
      <c r="D311" s="128">
        <v>3</v>
      </c>
      <c r="E311" s="128">
        <v>1</v>
      </c>
      <c r="F311" s="121"/>
      <c r="G311" s="93" t="s">
        <v>120</v>
      </c>
      <c r="H311" s="83">
        <v>281</v>
      </c>
      <c r="I311" s="105">
        <f>I312+I313</f>
        <v>0</v>
      </c>
      <c r="J311" s="105">
        <f>J312+J313</f>
        <v>0</v>
      </c>
      <c r="K311" s="105">
        <f>K312+K313</f>
        <v>0</v>
      </c>
      <c r="L311" s="105">
        <f>L312+L313</f>
        <v>0</v>
      </c>
    </row>
    <row r="312" spans="1:12" ht="27" hidden="1" customHeight="1" collapsed="1">
      <c r="A312" s="96">
        <v>3</v>
      </c>
      <c r="B312" s="93">
        <v>3</v>
      </c>
      <c r="C312" s="96">
        <v>1</v>
      </c>
      <c r="D312" s="95">
        <v>3</v>
      </c>
      <c r="E312" s="95">
        <v>1</v>
      </c>
      <c r="F312" s="94">
        <v>1</v>
      </c>
      <c r="G312" s="93" t="s">
        <v>119</v>
      </c>
      <c r="H312" s="83">
        <v>282</v>
      </c>
      <c r="I312" s="99">
        <v>0</v>
      </c>
      <c r="J312" s="99">
        <v>0</v>
      </c>
      <c r="K312" s="99">
        <v>0</v>
      </c>
      <c r="L312" s="98">
        <v>0</v>
      </c>
    </row>
    <row r="313" spans="1:12" ht="26.25" hidden="1" customHeight="1" collapsed="1">
      <c r="A313" s="96">
        <v>3</v>
      </c>
      <c r="B313" s="93">
        <v>3</v>
      </c>
      <c r="C313" s="96">
        <v>1</v>
      </c>
      <c r="D313" s="95">
        <v>3</v>
      </c>
      <c r="E313" s="95">
        <v>1</v>
      </c>
      <c r="F313" s="94">
        <v>2</v>
      </c>
      <c r="G313" s="93" t="s">
        <v>118</v>
      </c>
      <c r="H313" s="83">
        <v>283</v>
      </c>
      <c r="I313" s="92">
        <v>0</v>
      </c>
      <c r="J313" s="92">
        <v>0</v>
      </c>
      <c r="K313" s="92">
        <v>0</v>
      </c>
      <c r="L313" s="92">
        <v>0</v>
      </c>
    </row>
    <row r="314" spans="1:12" hidden="1" collapsed="1">
      <c r="A314" s="96">
        <v>3</v>
      </c>
      <c r="B314" s="93">
        <v>3</v>
      </c>
      <c r="C314" s="96">
        <v>1</v>
      </c>
      <c r="D314" s="95">
        <v>4</v>
      </c>
      <c r="E314" s="95"/>
      <c r="F314" s="94"/>
      <c r="G314" s="93" t="s">
        <v>117</v>
      </c>
      <c r="H314" s="83">
        <v>284</v>
      </c>
      <c r="I314" s="100">
        <f>I315</f>
        <v>0</v>
      </c>
      <c r="J314" s="126">
        <f>J315</f>
        <v>0</v>
      </c>
      <c r="K314" s="105">
        <f>K315</f>
        <v>0</v>
      </c>
      <c r="L314" s="105">
        <f>L315</f>
        <v>0</v>
      </c>
    </row>
    <row r="315" spans="1:12" ht="15" hidden="1" customHeight="1" collapsed="1">
      <c r="A315" s="97">
        <v>3</v>
      </c>
      <c r="B315" s="96">
        <v>3</v>
      </c>
      <c r="C315" s="95">
        <v>1</v>
      </c>
      <c r="D315" s="95">
        <v>4</v>
      </c>
      <c r="E315" s="95">
        <v>1</v>
      </c>
      <c r="F315" s="94"/>
      <c r="G315" s="93" t="s">
        <v>117</v>
      </c>
      <c r="H315" s="83">
        <v>285</v>
      </c>
      <c r="I315" s="100">
        <f>SUM(I316:I317)</f>
        <v>0</v>
      </c>
      <c r="J315" s="100">
        <f>SUM(J316:J317)</f>
        <v>0</v>
      </c>
      <c r="K315" s="100">
        <f>SUM(K316:K317)</f>
        <v>0</v>
      </c>
      <c r="L315" s="100">
        <f>SUM(L316:L317)</f>
        <v>0</v>
      </c>
    </row>
    <row r="316" spans="1:12" hidden="1" collapsed="1">
      <c r="A316" s="97">
        <v>3</v>
      </c>
      <c r="B316" s="96">
        <v>3</v>
      </c>
      <c r="C316" s="95">
        <v>1</v>
      </c>
      <c r="D316" s="95">
        <v>4</v>
      </c>
      <c r="E316" s="95">
        <v>1</v>
      </c>
      <c r="F316" s="94">
        <v>1</v>
      </c>
      <c r="G316" s="93" t="s">
        <v>116</v>
      </c>
      <c r="H316" s="83">
        <v>286</v>
      </c>
      <c r="I316" s="129">
        <v>0</v>
      </c>
      <c r="J316" s="92">
        <v>0</v>
      </c>
      <c r="K316" s="92">
        <v>0</v>
      </c>
      <c r="L316" s="129">
        <v>0</v>
      </c>
    </row>
    <row r="317" spans="1:12" ht="14.25" hidden="1" customHeight="1" collapsed="1">
      <c r="A317" s="96">
        <v>3</v>
      </c>
      <c r="B317" s="95">
        <v>3</v>
      </c>
      <c r="C317" s="95">
        <v>1</v>
      </c>
      <c r="D317" s="95">
        <v>4</v>
      </c>
      <c r="E317" s="95">
        <v>1</v>
      </c>
      <c r="F317" s="94">
        <v>2</v>
      </c>
      <c r="G317" s="93" t="s">
        <v>134</v>
      </c>
      <c r="H317" s="83">
        <v>287</v>
      </c>
      <c r="I317" s="92">
        <v>0</v>
      </c>
      <c r="J317" s="99">
        <v>0</v>
      </c>
      <c r="K317" s="99">
        <v>0</v>
      </c>
      <c r="L317" s="98">
        <v>0</v>
      </c>
    </row>
    <row r="318" spans="1:12" ht="15.75" hidden="1" customHeight="1" collapsed="1">
      <c r="A318" s="96">
        <v>3</v>
      </c>
      <c r="B318" s="95">
        <v>3</v>
      </c>
      <c r="C318" s="95">
        <v>1</v>
      </c>
      <c r="D318" s="95">
        <v>5</v>
      </c>
      <c r="E318" s="95"/>
      <c r="F318" s="94"/>
      <c r="G318" s="93" t="s">
        <v>114</v>
      </c>
      <c r="H318" s="83">
        <v>288</v>
      </c>
      <c r="I318" s="108">
        <f t="shared" ref="I318:L319" si="29">I319</f>
        <v>0</v>
      </c>
      <c r="J318" s="126">
        <f t="shared" si="29"/>
        <v>0</v>
      </c>
      <c r="K318" s="105">
        <f t="shared" si="29"/>
        <v>0</v>
      </c>
      <c r="L318" s="105">
        <f t="shared" si="29"/>
        <v>0</v>
      </c>
    </row>
    <row r="319" spans="1:12" ht="14.25" hidden="1" customHeight="1" collapsed="1">
      <c r="A319" s="113">
        <v>3</v>
      </c>
      <c r="B319" s="128">
        <v>3</v>
      </c>
      <c r="C319" s="128">
        <v>1</v>
      </c>
      <c r="D319" s="128">
        <v>5</v>
      </c>
      <c r="E319" s="128">
        <v>1</v>
      </c>
      <c r="F319" s="121"/>
      <c r="G319" s="93" t="s">
        <v>114</v>
      </c>
      <c r="H319" s="83">
        <v>289</v>
      </c>
      <c r="I319" s="105">
        <f t="shared" si="29"/>
        <v>0</v>
      </c>
      <c r="J319" s="127">
        <f t="shared" si="29"/>
        <v>0</v>
      </c>
      <c r="K319" s="108">
        <f t="shared" si="29"/>
        <v>0</v>
      </c>
      <c r="L319" s="108">
        <f t="shared" si="29"/>
        <v>0</v>
      </c>
    </row>
    <row r="320" spans="1:12" ht="14.25" hidden="1" customHeight="1" collapsed="1">
      <c r="A320" s="96">
        <v>3</v>
      </c>
      <c r="B320" s="95">
        <v>3</v>
      </c>
      <c r="C320" s="95">
        <v>1</v>
      </c>
      <c r="D320" s="95">
        <v>5</v>
      </c>
      <c r="E320" s="95">
        <v>1</v>
      </c>
      <c r="F320" s="94">
        <v>1</v>
      </c>
      <c r="G320" s="93" t="s">
        <v>133</v>
      </c>
      <c r="H320" s="83">
        <v>290</v>
      </c>
      <c r="I320" s="92">
        <v>0</v>
      </c>
      <c r="J320" s="99">
        <v>0</v>
      </c>
      <c r="K320" s="99">
        <v>0</v>
      </c>
      <c r="L320" s="98">
        <v>0</v>
      </c>
    </row>
    <row r="321" spans="1:16" ht="14.25" hidden="1" customHeight="1" collapsed="1">
      <c r="A321" s="96">
        <v>3</v>
      </c>
      <c r="B321" s="95">
        <v>3</v>
      </c>
      <c r="C321" s="95">
        <v>1</v>
      </c>
      <c r="D321" s="95">
        <v>6</v>
      </c>
      <c r="E321" s="95"/>
      <c r="F321" s="94"/>
      <c r="G321" s="93" t="s">
        <v>113</v>
      </c>
      <c r="H321" s="83">
        <v>291</v>
      </c>
      <c r="I321" s="105">
        <f t="shared" ref="I321:L322" si="30">I322</f>
        <v>0</v>
      </c>
      <c r="J321" s="126">
        <f t="shared" si="30"/>
        <v>0</v>
      </c>
      <c r="K321" s="105">
        <f t="shared" si="30"/>
        <v>0</v>
      </c>
      <c r="L321" s="105">
        <f t="shared" si="30"/>
        <v>0</v>
      </c>
    </row>
    <row r="322" spans="1:16" ht="13.5" hidden="1" customHeight="1" collapsed="1">
      <c r="A322" s="96">
        <v>3</v>
      </c>
      <c r="B322" s="95">
        <v>3</v>
      </c>
      <c r="C322" s="95">
        <v>1</v>
      </c>
      <c r="D322" s="95">
        <v>6</v>
      </c>
      <c r="E322" s="95">
        <v>1</v>
      </c>
      <c r="F322" s="94"/>
      <c r="G322" s="93" t="s">
        <v>113</v>
      </c>
      <c r="H322" s="83">
        <v>292</v>
      </c>
      <c r="I322" s="100">
        <f t="shared" si="30"/>
        <v>0</v>
      </c>
      <c r="J322" s="126">
        <f t="shared" si="30"/>
        <v>0</v>
      </c>
      <c r="K322" s="105">
        <f t="shared" si="30"/>
        <v>0</v>
      </c>
      <c r="L322" s="105">
        <f t="shared" si="30"/>
        <v>0</v>
      </c>
    </row>
    <row r="323" spans="1:16" ht="14.25" hidden="1" customHeight="1" collapsed="1">
      <c r="A323" s="96">
        <v>3</v>
      </c>
      <c r="B323" s="95">
        <v>3</v>
      </c>
      <c r="C323" s="95">
        <v>1</v>
      </c>
      <c r="D323" s="95">
        <v>6</v>
      </c>
      <c r="E323" s="95">
        <v>1</v>
      </c>
      <c r="F323" s="94">
        <v>1</v>
      </c>
      <c r="G323" s="93" t="s">
        <v>113</v>
      </c>
      <c r="H323" s="83">
        <v>293</v>
      </c>
      <c r="I323" s="99">
        <v>0</v>
      </c>
      <c r="J323" s="99">
        <v>0</v>
      </c>
      <c r="K323" s="99">
        <v>0</v>
      </c>
      <c r="L323" s="98">
        <v>0</v>
      </c>
    </row>
    <row r="324" spans="1:16" ht="15" hidden="1" customHeight="1" collapsed="1">
      <c r="A324" s="96">
        <v>3</v>
      </c>
      <c r="B324" s="95">
        <v>3</v>
      </c>
      <c r="C324" s="95">
        <v>1</v>
      </c>
      <c r="D324" s="95">
        <v>7</v>
      </c>
      <c r="E324" s="95"/>
      <c r="F324" s="94"/>
      <c r="G324" s="93" t="s">
        <v>112</v>
      </c>
      <c r="H324" s="83">
        <v>294</v>
      </c>
      <c r="I324" s="100">
        <f>I325</f>
        <v>0</v>
      </c>
      <c r="J324" s="126">
        <f>J325</f>
        <v>0</v>
      </c>
      <c r="K324" s="105">
        <f>K325</f>
        <v>0</v>
      </c>
      <c r="L324" s="105">
        <f>L325</f>
        <v>0</v>
      </c>
    </row>
    <row r="325" spans="1:16" ht="16.5" hidden="1" customHeight="1" collapsed="1">
      <c r="A325" s="96">
        <v>3</v>
      </c>
      <c r="B325" s="95">
        <v>3</v>
      </c>
      <c r="C325" s="95">
        <v>1</v>
      </c>
      <c r="D325" s="95">
        <v>7</v>
      </c>
      <c r="E325" s="95">
        <v>1</v>
      </c>
      <c r="F325" s="94"/>
      <c r="G325" s="93" t="s">
        <v>112</v>
      </c>
      <c r="H325" s="83">
        <v>295</v>
      </c>
      <c r="I325" s="100">
        <f>I326+I327</f>
        <v>0</v>
      </c>
      <c r="J325" s="100">
        <f>J326+J327</f>
        <v>0</v>
      </c>
      <c r="K325" s="100">
        <f>K326+K327</f>
        <v>0</v>
      </c>
      <c r="L325" s="100">
        <f>L326+L327</f>
        <v>0</v>
      </c>
    </row>
    <row r="326" spans="1:16" ht="27" hidden="1" customHeight="1" collapsed="1">
      <c r="A326" s="96">
        <v>3</v>
      </c>
      <c r="B326" s="95">
        <v>3</v>
      </c>
      <c r="C326" s="95">
        <v>1</v>
      </c>
      <c r="D326" s="95">
        <v>7</v>
      </c>
      <c r="E326" s="95">
        <v>1</v>
      </c>
      <c r="F326" s="94">
        <v>1</v>
      </c>
      <c r="G326" s="93" t="s">
        <v>111</v>
      </c>
      <c r="H326" s="83">
        <v>296</v>
      </c>
      <c r="I326" s="99">
        <v>0</v>
      </c>
      <c r="J326" s="99">
        <v>0</v>
      </c>
      <c r="K326" s="99">
        <v>0</v>
      </c>
      <c r="L326" s="98">
        <v>0</v>
      </c>
    </row>
    <row r="327" spans="1:16" ht="27.75" hidden="1" customHeight="1" collapsed="1">
      <c r="A327" s="96">
        <v>3</v>
      </c>
      <c r="B327" s="95">
        <v>3</v>
      </c>
      <c r="C327" s="95">
        <v>1</v>
      </c>
      <c r="D327" s="95">
        <v>7</v>
      </c>
      <c r="E327" s="95">
        <v>1</v>
      </c>
      <c r="F327" s="94">
        <v>2</v>
      </c>
      <c r="G327" s="93" t="s">
        <v>110</v>
      </c>
      <c r="H327" s="83">
        <v>297</v>
      </c>
      <c r="I327" s="92">
        <v>0</v>
      </c>
      <c r="J327" s="92">
        <v>0</v>
      </c>
      <c r="K327" s="92">
        <v>0</v>
      </c>
      <c r="L327" s="92">
        <v>0</v>
      </c>
    </row>
    <row r="328" spans="1:16" ht="38.25" hidden="1" customHeight="1" collapsed="1">
      <c r="A328" s="96">
        <v>3</v>
      </c>
      <c r="B328" s="95">
        <v>3</v>
      </c>
      <c r="C328" s="95">
        <v>2</v>
      </c>
      <c r="D328" s="95"/>
      <c r="E328" s="95"/>
      <c r="F328" s="94"/>
      <c r="G328" s="93" t="s">
        <v>132</v>
      </c>
      <c r="H328" s="83">
        <v>298</v>
      </c>
      <c r="I328" s="100">
        <f>SUM(I329+I338+I342+I346+I350+I353+I356)</f>
        <v>0</v>
      </c>
      <c r="J328" s="126">
        <f>SUM(J329+J338+J342+J346+J350+J353+J356)</f>
        <v>0</v>
      </c>
      <c r="K328" s="105">
        <f>SUM(K329+K338+K342+K346+K350+K353+K356)</f>
        <v>0</v>
      </c>
      <c r="L328" s="105">
        <f>SUM(L329+L338+L342+L346+L350+L353+L356)</f>
        <v>0</v>
      </c>
    </row>
    <row r="329" spans="1:16" ht="15" hidden="1" customHeight="1" collapsed="1">
      <c r="A329" s="96">
        <v>3</v>
      </c>
      <c r="B329" s="95">
        <v>3</v>
      </c>
      <c r="C329" s="95">
        <v>2</v>
      </c>
      <c r="D329" s="95">
        <v>1</v>
      </c>
      <c r="E329" s="95"/>
      <c r="F329" s="94"/>
      <c r="G329" s="93" t="s">
        <v>131</v>
      </c>
      <c r="H329" s="83">
        <v>299</v>
      </c>
      <c r="I329" s="100">
        <f>I330</f>
        <v>0</v>
      </c>
      <c r="J329" s="126">
        <f>J330</f>
        <v>0</v>
      </c>
      <c r="K329" s="105">
        <f>K330</f>
        <v>0</v>
      </c>
      <c r="L329" s="105">
        <f>L330</f>
        <v>0</v>
      </c>
    </row>
    <row r="330" spans="1:16" hidden="1" collapsed="1">
      <c r="A330" s="97">
        <v>3</v>
      </c>
      <c r="B330" s="96">
        <v>3</v>
      </c>
      <c r="C330" s="95">
        <v>2</v>
      </c>
      <c r="D330" s="93">
        <v>1</v>
      </c>
      <c r="E330" s="96">
        <v>1</v>
      </c>
      <c r="F330" s="94"/>
      <c r="G330" s="93" t="s">
        <v>131</v>
      </c>
      <c r="H330" s="83">
        <v>300</v>
      </c>
      <c r="I330" s="100">
        <f>SUM(I331:I331)</f>
        <v>0</v>
      </c>
      <c r="J330" s="100">
        <f>SUM(J331:J331)</f>
        <v>0</v>
      </c>
      <c r="K330" s="100">
        <f>SUM(K331:K331)</f>
        <v>0</v>
      </c>
      <c r="L330" s="100">
        <f>SUM(L331:L331)</f>
        <v>0</v>
      </c>
      <c r="M330" s="125"/>
      <c r="N330" s="125"/>
      <c r="O330" s="125"/>
      <c r="P330" s="125"/>
    </row>
    <row r="331" spans="1:16" ht="13.5" hidden="1" customHeight="1" collapsed="1">
      <c r="A331" s="97">
        <v>3</v>
      </c>
      <c r="B331" s="96">
        <v>3</v>
      </c>
      <c r="C331" s="95">
        <v>2</v>
      </c>
      <c r="D331" s="93">
        <v>1</v>
      </c>
      <c r="E331" s="96">
        <v>1</v>
      </c>
      <c r="F331" s="94">
        <v>1</v>
      </c>
      <c r="G331" s="93" t="s">
        <v>130</v>
      </c>
      <c r="H331" s="83">
        <v>301</v>
      </c>
      <c r="I331" s="99">
        <v>0</v>
      </c>
      <c r="J331" s="99">
        <v>0</v>
      </c>
      <c r="K331" s="99">
        <v>0</v>
      </c>
      <c r="L331" s="98">
        <v>0</v>
      </c>
    </row>
    <row r="332" spans="1:16" hidden="1" collapsed="1">
      <c r="A332" s="97">
        <v>3</v>
      </c>
      <c r="B332" s="96">
        <v>3</v>
      </c>
      <c r="C332" s="95">
        <v>2</v>
      </c>
      <c r="D332" s="93">
        <v>1</v>
      </c>
      <c r="E332" s="96">
        <v>2</v>
      </c>
      <c r="F332" s="94"/>
      <c r="G332" s="117" t="s">
        <v>129</v>
      </c>
      <c r="H332" s="83">
        <v>302</v>
      </c>
      <c r="I332" s="100">
        <f>SUM(I333:I334)</f>
        <v>0</v>
      </c>
      <c r="J332" s="100">
        <f>SUM(J333:J334)</f>
        <v>0</v>
      </c>
      <c r="K332" s="100">
        <f>SUM(K333:K334)</f>
        <v>0</v>
      </c>
      <c r="L332" s="100">
        <f>SUM(L333:L334)</f>
        <v>0</v>
      </c>
    </row>
    <row r="333" spans="1:16" hidden="1" collapsed="1">
      <c r="A333" s="97">
        <v>3</v>
      </c>
      <c r="B333" s="96">
        <v>3</v>
      </c>
      <c r="C333" s="95">
        <v>2</v>
      </c>
      <c r="D333" s="93">
        <v>1</v>
      </c>
      <c r="E333" s="96">
        <v>2</v>
      </c>
      <c r="F333" s="94">
        <v>1</v>
      </c>
      <c r="G333" s="117" t="s">
        <v>128</v>
      </c>
      <c r="H333" s="83">
        <v>303</v>
      </c>
      <c r="I333" s="99">
        <v>0</v>
      </c>
      <c r="J333" s="99">
        <v>0</v>
      </c>
      <c r="K333" s="99">
        <v>0</v>
      </c>
      <c r="L333" s="98">
        <v>0</v>
      </c>
    </row>
    <row r="334" spans="1:16" hidden="1" collapsed="1">
      <c r="A334" s="97">
        <v>3</v>
      </c>
      <c r="B334" s="96">
        <v>3</v>
      </c>
      <c r="C334" s="95">
        <v>2</v>
      </c>
      <c r="D334" s="93">
        <v>1</v>
      </c>
      <c r="E334" s="96">
        <v>2</v>
      </c>
      <c r="F334" s="94">
        <v>2</v>
      </c>
      <c r="G334" s="117" t="s">
        <v>127</v>
      </c>
      <c r="H334" s="83">
        <v>304</v>
      </c>
      <c r="I334" s="92">
        <v>0</v>
      </c>
      <c r="J334" s="92">
        <v>0</v>
      </c>
      <c r="K334" s="92">
        <v>0</v>
      </c>
      <c r="L334" s="92">
        <v>0</v>
      </c>
    </row>
    <row r="335" spans="1:16" hidden="1" collapsed="1">
      <c r="A335" s="97">
        <v>3</v>
      </c>
      <c r="B335" s="96">
        <v>3</v>
      </c>
      <c r="C335" s="95">
        <v>2</v>
      </c>
      <c r="D335" s="93">
        <v>1</v>
      </c>
      <c r="E335" s="96">
        <v>3</v>
      </c>
      <c r="F335" s="94"/>
      <c r="G335" s="117" t="s">
        <v>126</v>
      </c>
      <c r="H335" s="83">
        <v>305</v>
      </c>
      <c r="I335" s="100">
        <f>SUM(I336:I337)</f>
        <v>0</v>
      </c>
      <c r="J335" s="100">
        <f>SUM(J336:J337)</f>
        <v>0</v>
      </c>
      <c r="K335" s="100">
        <f>SUM(K336:K337)</f>
        <v>0</v>
      </c>
      <c r="L335" s="100">
        <f>SUM(L336:L337)</f>
        <v>0</v>
      </c>
    </row>
    <row r="336" spans="1:16" hidden="1" collapsed="1">
      <c r="A336" s="97">
        <v>3</v>
      </c>
      <c r="B336" s="96">
        <v>3</v>
      </c>
      <c r="C336" s="95">
        <v>2</v>
      </c>
      <c r="D336" s="93">
        <v>1</v>
      </c>
      <c r="E336" s="96">
        <v>3</v>
      </c>
      <c r="F336" s="94">
        <v>1</v>
      </c>
      <c r="G336" s="117" t="s">
        <v>125</v>
      </c>
      <c r="H336" s="83">
        <v>306</v>
      </c>
      <c r="I336" s="92">
        <v>0</v>
      </c>
      <c r="J336" s="92">
        <v>0</v>
      </c>
      <c r="K336" s="92">
        <v>0</v>
      </c>
      <c r="L336" s="92">
        <v>0</v>
      </c>
    </row>
    <row r="337" spans="1:12" hidden="1" collapsed="1">
      <c r="A337" s="97">
        <v>3</v>
      </c>
      <c r="B337" s="96">
        <v>3</v>
      </c>
      <c r="C337" s="95">
        <v>2</v>
      </c>
      <c r="D337" s="93">
        <v>1</v>
      </c>
      <c r="E337" s="96">
        <v>3</v>
      </c>
      <c r="F337" s="94">
        <v>2</v>
      </c>
      <c r="G337" s="117" t="s">
        <v>124</v>
      </c>
      <c r="H337" s="83">
        <v>307</v>
      </c>
      <c r="I337" s="123">
        <v>0</v>
      </c>
      <c r="J337" s="124">
        <v>0</v>
      </c>
      <c r="K337" s="123">
        <v>0</v>
      </c>
      <c r="L337" s="123">
        <v>0</v>
      </c>
    </row>
    <row r="338" spans="1:12" hidden="1" collapsed="1">
      <c r="A338" s="104">
        <v>3</v>
      </c>
      <c r="B338" s="104">
        <v>3</v>
      </c>
      <c r="C338" s="122">
        <v>2</v>
      </c>
      <c r="D338" s="117">
        <v>2</v>
      </c>
      <c r="E338" s="122"/>
      <c r="F338" s="121"/>
      <c r="G338" s="117" t="s">
        <v>123</v>
      </c>
      <c r="H338" s="83">
        <v>308</v>
      </c>
      <c r="I338" s="120">
        <f>I339</f>
        <v>0</v>
      </c>
      <c r="J338" s="119">
        <f>J339</f>
        <v>0</v>
      </c>
      <c r="K338" s="118">
        <f>K339</f>
        <v>0</v>
      </c>
      <c r="L338" s="118">
        <f>L339</f>
        <v>0</v>
      </c>
    </row>
    <row r="339" spans="1:12" hidden="1" collapsed="1">
      <c r="A339" s="97">
        <v>3</v>
      </c>
      <c r="B339" s="97">
        <v>3</v>
      </c>
      <c r="C339" s="96">
        <v>2</v>
      </c>
      <c r="D339" s="93">
        <v>2</v>
      </c>
      <c r="E339" s="96">
        <v>1</v>
      </c>
      <c r="F339" s="94"/>
      <c r="G339" s="117" t="s">
        <v>123</v>
      </c>
      <c r="H339" s="83">
        <v>309</v>
      </c>
      <c r="I339" s="100">
        <f>SUM(I340:I341)</f>
        <v>0</v>
      </c>
      <c r="J339" s="106">
        <f>SUM(J340:J341)</f>
        <v>0</v>
      </c>
      <c r="K339" s="105">
        <f>SUM(K340:K341)</f>
        <v>0</v>
      </c>
      <c r="L339" s="105">
        <f>SUM(L340:L341)</f>
        <v>0</v>
      </c>
    </row>
    <row r="340" spans="1:12" hidden="1" collapsed="1">
      <c r="A340" s="97">
        <v>3</v>
      </c>
      <c r="B340" s="97">
        <v>3</v>
      </c>
      <c r="C340" s="96">
        <v>2</v>
      </c>
      <c r="D340" s="93">
        <v>2</v>
      </c>
      <c r="E340" s="97">
        <v>1</v>
      </c>
      <c r="F340" s="115">
        <v>1</v>
      </c>
      <c r="G340" s="93" t="s">
        <v>122</v>
      </c>
      <c r="H340" s="83">
        <v>310</v>
      </c>
      <c r="I340" s="92">
        <v>0</v>
      </c>
      <c r="J340" s="92">
        <v>0</v>
      </c>
      <c r="K340" s="92">
        <v>0</v>
      </c>
      <c r="L340" s="92">
        <v>0</v>
      </c>
    </row>
    <row r="341" spans="1:12" hidden="1" collapsed="1">
      <c r="A341" s="104">
        <v>3</v>
      </c>
      <c r="B341" s="104">
        <v>3</v>
      </c>
      <c r="C341" s="103">
        <v>2</v>
      </c>
      <c r="D341" s="102">
        <v>2</v>
      </c>
      <c r="E341" s="107">
        <v>1</v>
      </c>
      <c r="F341" s="116">
        <v>2</v>
      </c>
      <c r="G341" s="107" t="s">
        <v>121</v>
      </c>
      <c r="H341" s="83">
        <v>311</v>
      </c>
      <c r="I341" s="92">
        <v>0</v>
      </c>
      <c r="J341" s="92">
        <v>0</v>
      </c>
      <c r="K341" s="92">
        <v>0</v>
      </c>
      <c r="L341" s="92">
        <v>0</v>
      </c>
    </row>
    <row r="342" spans="1:12" ht="23.25" hidden="1" customHeight="1" collapsed="1">
      <c r="A342" s="97">
        <v>3</v>
      </c>
      <c r="B342" s="97">
        <v>3</v>
      </c>
      <c r="C342" s="96">
        <v>2</v>
      </c>
      <c r="D342" s="95">
        <v>3</v>
      </c>
      <c r="E342" s="93"/>
      <c r="F342" s="115"/>
      <c r="G342" s="93" t="s">
        <v>120</v>
      </c>
      <c r="H342" s="83">
        <v>312</v>
      </c>
      <c r="I342" s="100">
        <f>I343</f>
        <v>0</v>
      </c>
      <c r="J342" s="106">
        <f>J343</f>
        <v>0</v>
      </c>
      <c r="K342" s="105">
        <f>K343</f>
        <v>0</v>
      </c>
      <c r="L342" s="105">
        <f>L343</f>
        <v>0</v>
      </c>
    </row>
    <row r="343" spans="1:12" ht="13.5" hidden="1" customHeight="1" collapsed="1">
      <c r="A343" s="97">
        <v>3</v>
      </c>
      <c r="B343" s="97">
        <v>3</v>
      </c>
      <c r="C343" s="96">
        <v>2</v>
      </c>
      <c r="D343" s="95">
        <v>3</v>
      </c>
      <c r="E343" s="93">
        <v>1</v>
      </c>
      <c r="F343" s="115"/>
      <c r="G343" s="93" t="s">
        <v>120</v>
      </c>
      <c r="H343" s="83">
        <v>313</v>
      </c>
      <c r="I343" s="100">
        <f>I344+I345</f>
        <v>0</v>
      </c>
      <c r="J343" s="100">
        <f>J344+J345</f>
        <v>0</v>
      </c>
      <c r="K343" s="100">
        <f>K344+K345</f>
        <v>0</v>
      </c>
      <c r="L343" s="100">
        <f>L344+L345</f>
        <v>0</v>
      </c>
    </row>
    <row r="344" spans="1:12" ht="28.5" hidden="1" customHeight="1" collapsed="1">
      <c r="A344" s="97">
        <v>3</v>
      </c>
      <c r="B344" s="97">
        <v>3</v>
      </c>
      <c r="C344" s="96">
        <v>2</v>
      </c>
      <c r="D344" s="95">
        <v>3</v>
      </c>
      <c r="E344" s="93">
        <v>1</v>
      </c>
      <c r="F344" s="115">
        <v>1</v>
      </c>
      <c r="G344" s="93" t="s">
        <v>119</v>
      </c>
      <c r="H344" s="83">
        <v>314</v>
      </c>
      <c r="I344" s="99">
        <v>0</v>
      </c>
      <c r="J344" s="99">
        <v>0</v>
      </c>
      <c r="K344" s="99">
        <v>0</v>
      </c>
      <c r="L344" s="98">
        <v>0</v>
      </c>
    </row>
    <row r="345" spans="1:12" ht="27.75" hidden="1" customHeight="1" collapsed="1">
      <c r="A345" s="97">
        <v>3</v>
      </c>
      <c r="B345" s="97">
        <v>3</v>
      </c>
      <c r="C345" s="96">
        <v>2</v>
      </c>
      <c r="D345" s="95">
        <v>3</v>
      </c>
      <c r="E345" s="93">
        <v>1</v>
      </c>
      <c r="F345" s="115">
        <v>2</v>
      </c>
      <c r="G345" s="93" t="s">
        <v>118</v>
      </c>
      <c r="H345" s="83">
        <v>315</v>
      </c>
      <c r="I345" s="92">
        <v>0</v>
      </c>
      <c r="J345" s="92">
        <v>0</v>
      </c>
      <c r="K345" s="92">
        <v>0</v>
      </c>
      <c r="L345" s="92">
        <v>0</v>
      </c>
    </row>
    <row r="346" spans="1:12" hidden="1" collapsed="1">
      <c r="A346" s="97">
        <v>3</v>
      </c>
      <c r="B346" s="97">
        <v>3</v>
      </c>
      <c r="C346" s="96">
        <v>2</v>
      </c>
      <c r="D346" s="95">
        <v>4</v>
      </c>
      <c r="E346" s="95"/>
      <c r="F346" s="94"/>
      <c r="G346" s="93" t="s">
        <v>117</v>
      </c>
      <c r="H346" s="83">
        <v>316</v>
      </c>
      <c r="I346" s="100">
        <f>I347</f>
        <v>0</v>
      </c>
      <c r="J346" s="106">
        <f>J347</f>
        <v>0</v>
      </c>
      <c r="K346" s="105">
        <f>K347</f>
        <v>0</v>
      </c>
      <c r="L346" s="105">
        <f>L347</f>
        <v>0</v>
      </c>
    </row>
    <row r="347" spans="1:12" hidden="1" collapsed="1">
      <c r="A347" s="114">
        <v>3</v>
      </c>
      <c r="B347" s="114">
        <v>3</v>
      </c>
      <c r="C347" s="113">
        <v>2</v>
      </c>
      <c r="D347" s="112">
        <v>4</v>
      </c>
      <c r="E347" s="112">
        <v>1</v>
      </c>
      <c r="F347" s="111"/>
      <c r="G347" s="93" t="s">
        <v>117</v>
      </c>
      <c r="H347" s="83">
        <v>317</v>
      </c>
      <c r="I347" s="110">
        <f>SUM(I348:I349)</f>
        <v>0</v>
      </c>
      <c r="J347" s="109">
        <f>SUM(J348:J349)</f>
        <v>0</v>
      </c>
      <c r="K347" s="108">
        <f>SUM(K348:K349)</f>
        <v>0</v>
      </c>
      <c r="L347" s="108">
        <f>SUM(L348:L349)</f>
        <v>0</v>
      </c>
    </row>
    <row r="348" spans="1:12" ht="15.75" hidden="1" customHeight="1" collapsed="1">
      <c r="A348" s="97">
        <v>3</v>
      </c>
      <c r="B348" s="97">
        <v>3</v>
      </c>
      <c r="C348" s="96">
        <v>2</v>
      </c>
      <c r="D348" s="95">
        <v>4</v>
      </c>
      <c r="E348" s="95">
        <v>1</v>
      </c>
      <c r="F348" s="94">
        <v>1</v>
      </c>
      <c r="G348" s="93" t="s">
        <v>116</v>
      </c>
      <c r="H348" s="83">
        <v>318</v>
      </c>
      <c r="I348" s="92">
        <v>0</v>
      </c>
      <c r="J348" s="92">
        <v>0</v>
      </c>
      <c r="K348" s="92">
        <v>0</v>
      </c>
      <c r="L348" s="92">
        <v>0</v>
      </c>
    </row>
    <row r="349" spans="1:12" hidden="1" collapsed="1">
      <c r="A349" s="97">
        <v>3</v>
      </c>
      <c r="B349" s="97">
        <v>3</v>
      </c>
      <c r="C349" s="96">
        <v>2</v>
      </c>
      <c r="D349" s="95">
        <v>4</v>
      </c>
      <c r="E349" s="95">
        <v>1</v>
      </c>
      <c r="F349" s="94">
        <v>2</v>
      </c>
      <c r="G349" s="93" t="s">
        <v>115</v>
      </c>
      <c r="H349" s="83">
        <v>319</v>
      </c>
      <c r="I349" s="92">
        <v>0</v>
      </c>
      <c r="J349" s="92">
        <v>0</v>
      </c>
      <c r="K349" s="92">
        <v>0</v>
      </c>
      <c r="L349" s="92">
        <v>0</v>
      </c>
    </row>
    <row r="350" spans="1:12" hidden="1" collapsed="1">
      <c r="A350" s="97">
        <v>3</v>
      </c>
      <c r="B350" s="97">
        <v>3</v>
      </c>
      <c r="C350" s="96">
        <v>2</v>
      </c>
      <c r="D350" s="95">
        <v>5</v>
      </c>
      <c r="E350" s="95"/>
      <c r="F350" s="94"/>
      <c r="G350" s="93" t="s">
        <v>114</v>
      </c>
      <c r="H350" s="83">
        <v>320</v>
      </c>
      <c r="I350" s="100">
        <f t="shared" ref="I350:L351" si="31">I351</f>
        <v>0</v>
      </c>
      <c r="J350" s="106">
        <f t="shared" si="31"/>
        <v>0</v>
      </c>
      <c r="K350" s="105">
        <f t="shared" si="31"/>
        <v>0</v>
      </c>
      <c r="L350" s="105">
        <f t="shared" si="31"/>
        <v>0</v>
      </c>
    </row>
    <row r="351" spans="1:12" hidden="1" collapsed="1">
      <c r="A351" s="114">
        <v>3</v>
      </c>
      <c r="B351" s="114">
        <v>3</v>
      </c>
      <c r="C351" s="113">
        <v>2</v>
      </c>
      <c r="D351" s="112">
        <v>5</v>
      </c>
      <c r="E351" s="112">
        <v>1</v>
      </c>
      <c r="F351" s="111"/>
      <c r="G351" s="93" t="s">
        <v>114</v>
      </c>
      <c r="H351" s="83">
        <v>321</v>
      </c>
      <c r="I351" s="110">
        <f t="shared" si="31"/>
        <v>0</v>
      </c>
      <c r="J351" s="109">
        <f t="shared" si="31"/>
        <v>0</v>
      </c>
      <c r="K351" s="108">
        <f t="shared" si="31"/>
        <v>0</v>
      </c>
      <c r="L351" s="108">
        <f t="shared" si="31"/>
        <v>0</v>
      </c>
    </row>
    <row r="352" spans="1:12" hidden="1" collapsed="1">
      <c r="A352" s="97">
        <v>3</v>
      </c>
      <c r="B352" s="97">
        <v>3</v>
      </c>
      <c r="C352" s="96">
        <v>2</v>
      </c>
      <c r="D352" s="95">
        <v>5</v>
      </c>
      <c r="E352" s="95">
        <v>1</v>
      </c>
      <c r="F352" s="94">
        <v>1</v>
      </c>
      <c r="G352" s="93" t="s">
        <v>114</v>
      </c>
      <c r="H352" s="83">
        <v>322</v>
      </c>
      <c r="I352" s="99">
        <v>0</v>
      </c>
      <c r="J352" s="99">
        <v>0</v>
      </c>
      <c r="K352" s="99">
        <v>0</v>
      </c>
      <c r="L352" s="98">
        <v>0</v>
      </c>
    </row>
    <row r="353" spans="1:12" ht="16.5" hidden="1" customHeight="1" collapsed="1">
      <c r="A353" s="97">
        <v>3</v>
      </c>
      <c r="B353" s="97">
        <v>3</v>
      </c>
      <c r="C353" s="96">
        <v>2</v>
      </c>
      <c r="D353" s="95">
        <v>6</v>
      </c>
      <c r="E353" s="95"/>
      <c r="F353" s="94"/>
      <c r="G353" s="93" t="s">
        <v>113</v>
      </c>
      <c r="H353" s="83">
        <v>323</v>
      </c>
      <c r="I353" s="100">
        <f t="shared" ref="I353:L354" si="32">I354</f>
        <v>0</v>
      </c>
      <c r="J353" s="106">
        <f t="shared" si="32"/>
        <v>0</v>
      </c>
      <c r="K353" s="105">
        <f t="shared" si="32"/>
        <v>0</v>
      </c>
      <c r="L353" s="105">
        <f t="shared" si="32"/>
        <v>0</v>
      </c>
    </row>
    <row r="354" spans="1:12" ht="15" hidden="1" customHeight="1" collapsed="1">
      <c r="A354" s="97">
        <v>3</v>
      </c>
      <c r="B354" s="97">
        <v>3</v>
      </c>
      <c r="C354" s="96">
        <v>2</v>
      </c>
      <c r="D354" s="95">
        <v>6</v>
      </c>
      <c r="E354" s="95">
        <v>1</v>
      </c>
      <c r="F354" s="94"/>
      <c r="G354" s="93" t="s">
        <v>113</v>
      </c>
      <c r="H354" s="83">
        <v>324</v>
      </c>
      <c r="I354" s="100">
        <f t="shared" si="32"/>
        <v>0</v>
      </c>
      <c r="J354" s="106">
        <f t="shared" si="32"/>
        <v>0</v>
      </c>
      <c r="K354" s="105">
        <f t="shared" si="32"/>
        <v>0</v>
      </c>
      <c r="L354" s="105">
        <f t="shared" si="32"/>
        <v>0</v>
      </c>
    </row>
    <row r="355" spans="1:12" ht="13.5" hidden="1" customHeight="1" collapsed="1">
      <c r="A355" s="104">
        <v>3</v>
      </c>
      <c r="B355" s="104">
        <v>3</v>
      </c>
      <c r="C355" s="103">
        <v>2</v>
      </c>
      <c r="D355" s="102">
        <v>6</v>
      </c>
      <c r="E355" s="102">
        <v>1</v>
      </c>
      <c r="F355" s="101">
        <v>1</v>
      </c>
      <c r="G355" s="107" t="s">
        <v>113</v>
      </c>
      <c r="H355" s="83">
        <v>325</v>
      </c>
      <c r="I355" s="99">
        <v>0</v>
      </c>
      <c r="J355" s="99">
        <v>0</v>
      </c>
      <c r="K355" s="99">
        <v>0</v>
      </c>
      <c r="L355" s="98">
        <v>0</v>
      </c>
    </row>
    <row r="356" spans="1:12" ht="15" hidden="1" customHeight="1" collapsed="1">
      <c r="A356" s="97">
        <v>3</v>
      </c>
      <c r="B356" s="97">
        <v>3</v>
      </c>
      <c r="C356" s="96">
        <v>2</v>
      </c>
      <c r="D356" s="95">
        <v>7</v>
      </c>
      <c r="E356" s="95"/>
      <c r="F356" s="94"/>
      <c r="G356" s="93" t="s">
        <v>112</v>
      </c>
      <c r="H356" s="83">
        <v>326</v>
      </c>
      <c r="I356" s="100">
        <f>I357</f>
        <v>0</v>
      </c>
      <c r="J356" s="106">
        <f>J357</f>
        <v>0</v>
      </c>
      <c r="K356" s="105">
        <f>K357</f>
        <v>0</v>
      </c>
      <c r="L356" s="105">
        <f>L357</f>
        <v>0</v>
      </c>
    </row>
    <row r="357" spans="1:12" ht="12.75" hidden="1" customHeight="1" collapsed="1">
      <c r="A357" s="104">
        <v>3</v>
      </c>
      <c r="B357" s="104">
        <v>3</v>
      </c>
      <c r="C357" s="103">
        <v>2</v>
      </c>
      <c r="D357" s="102">
        <v>7</v>
      </c>
      <c r="E357" s="102">
        <v>1</v>
      </c>
      <c r="F357" s="101"/>
      <c r="G357" s="93" t="s">
        <v>112</v>
      </c>
      <c r="H357" s="83">
        <v>327</v>
      </c>
      <c r="I357" s="100">
        <f>SUM(I358:I359)</f>
        <v>0</v>
      </c>
      <c r="J357" s="100">
        <f>SUM(J358:J359)</f>
        <v>0</v>
      </c>
      <c r="K357" s="100">
        <f>SUM(K358:K359)</f>
        <v>0</v>
      </c>
      <c r="L357" s="100">
        <f>SUM(L358:L359)</f>
        <v>0</v>
      </c>
    </row>
    <row r="358" spans="1:12" ht="27" hidden="1" customHeight="1" collapsed="1">
      <c r="A358" s="97">
        <v>3</v>
      </c>
      <c r="B358" s="97">
        <v>3</v>
      </c>
      <c r="C358" s="96">
        <v>2</v>
      </c>
      <c r="D358" s="95">
        <v>7</v>
      </c>
      <c r="E358" s="95">
        <v>1</v>
      </c>
      <c r="F358" s="94">
        <v>1</v>
      </c>
      <c r="G358" s="93" t="s">
        <v>111</v>
      </c>
      <c r="H358" s="83">
        <v>328</v>
      </c>
      <c r="I358" s="99">
        <v>0</v>
      </c>
      <c r="J358" s="99">
        <v>0</v>
      </c>
      <c r="K358" s="99">
        <v>0</v>
      </c>
      <c r="L358" s="98">
        <v>0</v>
      </c>
    </row>
    <row r="359" spans="1:12" ht="30" hidden="1" customHeight="1" collapsed="1">
      <c r="A359" s="97">
        <v>3</v>
      </c>
      <c r="B359" s="97">
        <v>3</v>
      </c>
      <c r="C359" s="96">
        <v>2</v>
      </c>
      <c r="D359" s="95">
        <v>7</v>
      </c>
      <c r="E359" s="95">
        <v>1</v>
      </c>
      <c r="F359" s="94">
        <v>2</v>
      </c>
      <c r="G359" s="93" t="s">
        <v>110</v>
      </c>
      <c r="H359" s="83">
        <v>329</v>
      </c>
      <c r="I359" s="92">
        <v>0</v>
      </c>
      <c r="J359" s="92">
        <v>0</v>
      </c>
      <c r="K359" s="92">
        <v>0</v>
      </c>
      <c r="L359" s="92">
        <v>0</v>
      </c>
    </row>
    <row r="360" spans="1:12" ht="18.75" customHeight="1">
      <c r="A360" s="91"/>
      <c r="B360" s="91"/>
      <c r="C360" s="90"/>
      <c r="D360" s="89"/>
      <c r="E360" s="88"/>
      <c r="F360" s="87"/>
      <c r="G360" s="86" t="s">
        <v>109</v>
      </c>
      <c r="H360" s="83">
        <v>330</v>
      </c>
      <c r="I360" s="85">
        <f>SUM(I30+I176)</f>
        <v>1500</v>
      </c>
      <c r="J360" s="85">
        <f>SUM(J30+J176)</f>
        <v>0</v>
      </c>
      <c r="K360" s="85">
        <f>SUM(K30+K176)</f>
        <v>0</v>
      </c>
      <c r="L360" s="85">
        <f>SUM(L30+L176)</f>
        <v>0</v>
      </c>
    </row>
    <row r="361" spans="1:12" ht="18.75" customHeight="1">
      <c r="G361" s="84"/>
      <c r="H361" s="83"/>
      <c r="I361" s="82"/>
      <c r="J361" s="81"/>
      <c r="K361" s="81"/>
      <c r="L361" s="81"/>
    </row>
    <row r="362" spans="1:12" ht="18.75" customHeight="1">
      <c r="D362" s="74"/>
      <c r="E362" s="74"/>
      <c r="F362" s="76"/>
      <c r="G362" s="74" t="s">
        <v>45</v>
      </c>
      <c r="H362" s="77"/>
      <c r="I362" s="80"/>
      <c r="J362" s="81"/>
      <c r="K362" s="74" t="s">
        <v>40</v>
      </c>
      <c r="L362" s="80"/>
    </row>
    <row r="363" spans="1:12" ht="18.75" customHeight="1">
      <c r="A363" s="79"/>
      <c r="B363" s="79"/>
      <c r="C363" s="79"/>
      <c r="D363" s="78" t="s">
        <v>108</v>
      </c>
      <c r="E363" s="208"/>
      <c r="F363" s="208"/>
      <c r="G363" s="77"/>
      <c r="H363" s="77"/>
      <c r="I363" s="496" t="s">
        <v>23</v>
      </c>
      <c r="K363" s="572" t="s">
        <v>25</v>
      </c>
      <c r="L363" s="572"/>
    </row>
    <row r="364" spans="1:12" ht="15.75" customHeight="1">
      <c r="I364" s="75"/>
      <c r="K364" s="75"/>
      <c r="L364" s="75"/>
    </row>
    <row r="365" spans="1:12" ht="15.75" customHeight="1">
      <c r="D365" s="74"/>
      <c r="E365" s="74"/>
      <c r="F365" s="76"/>
      <c r="G365" s="74" t="s">
        <v>43</v>
      </c>
      <c r="I365" s="75"/>
      <c r="K365" s="74" t="s">
        <v>41</v>
      </c>
      <c r="L365" s="73"/>
    </row>
    <row r="366" spans="1:12" ht="26.25" customHeight="1">
      <c r="D366" s="574" t="s">
        <v>107</v>
      </c>
      <c r="E366" s="575"/>
      <c r="F366" s="575"/>
      <c r="G366" s="575"/>
      <c r="H366" s="72"/>
      <c r="I366" s="71" t="s">
        <v>23</v>
      </c>
      <c r="K366" s="572" t="s">
        <v>25</v>
      </c>
      <c r="L366" s="572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showRuler="0" topLeftCell="A22" zoomScaleNormal="100" workbookViewId="0">
      <selection activeCell="R32" sqref="R32"/>
    </sheetView>
  </sheetViews>
  <sheetFormatPr defaultRowHeight="15"/>
  <cols>
    <col min="1" max="2" width="1.85546875" style="432" customWidth="1"/>
    <col min="3" max="3" width="1.5703125" style="432" customWidth="1"/>
    <col min="4" max="4" width="2.28515625" style="432" customWidth="1"/>
    <col min="5" max="5" width="2" style="432" customWidth="1"/>
    <col min="6" max="6" width="2.42578125" style="432" customWidth="1"/>
    <col min="7" max="7" width="35.85546875" style="432" customWidth="1"/>
    <col min="8" max="8" width="3.42578125" style="432" customWidth="1"/>
    <col min="9" max="9" width="11.85546875" style="432" customWidth="1"/>
    <col min="10" max="10" width="12.42578125" style="432" customWidth="1"/>
    <col min="11" max="11" width="13.28515625" style="432" customWidth="1"/>
    <col min="12" max="12" width="9.140625" style="432"/>
    <col min="13" max="16384" width="9.140625" style="208"/>
  </cols>
  <sheetData>
    <row r="1" spans="1:11" s="518" customFormat="1">
      <c r="H1" s="479" t="s">
        <v>450</v>
      </c>
      <c r="I1" s="478"/>
      <c r="J1" s="432"/>
    </row>
    <row r="2" spans="1:11" s="518" customFormat="1">
      <c r="H2" s="479" t="s">
        <v>449</v>
      </c>
      <c r="I2" s="478"/>
      <c r="J2" s="432"/>
    </row>
    <row r="3" spans="1:11" s="518" customFormat="1" ht="15.75" customHeight="1">
      <c r="H3" s="479" t="s">
        <v>448</v>
      </c>
      <c r="I3" s="478"/>
      <c r="J3" s="477"/>
    </row>
    <row r="4" spans="1:11" s="518" customFormat="1" ht="15.75" customHeight="1">
      <c r="H4" s="434"/>
      <c r="I4" s="432"/>
      <c r="J4" s="477"/>
    </row>
    <row r="5" spans="1:11" s="518" customFormat="1" ht="14.25" customHeight="1">
      <c r="B5" s="513"/>
      <c r="C5" s="513"/>
      <c r="D5" s="513"/>
      <c r="E5" s="513"/>
      <c r="G5" s="592" t="s">
        <v>447</v>
      </c>
      <c r="H5" s="592"/>
      <c r="I5" s="592"/>
      <c r="J5" s="592"/>
      <c r="K5" s="592"/>
    </row>
    <row r="6" spans="1:11" s="518" customFormat="1" ht="14.25" customHeight="1">
      <c r="B6" s="513"/>
      <c r="C6" s="513"/>
      <c r="D6" s="513"/>
      <c r="E6" s="513"/>
      <c r="G6" s="591" t="s">
        <v>327</v>
      </c>
      <c r="H6" s="591"/>
      <c r="I6" s="591"/>
      <c r="J6" s="591"/>
      <c r="K6" s="591"/>
    </row>
    <row r="7" spans="1:11" s="518" customFormat="1" ht="12" customHeight="1">
      <c r="A7" s="513"/>
      <c r="B7" s="513"/>
      <c r="C7" s="513"/>
      <c r="D7" s="513"/>
      <c r="E7" s="519"/>
      <c r="F7" s="519"/>
      <c r="G7" s="593" t="s">
        <v>326</v>
      </c>
      <c r="H7" s="593"/>
      <c r="I7" s="593"/>
      <c r="J7" s="593"/>
      <c r="K7" s="593"/>
    </row>
    <row r="8" spans="1:11" s="518" customFormat="1" ht="10.5" customHeight="1">
      <c r="A8" s="513"/>
      <c r="B8" s="513"/>
      <c r="C8" s="513"/>
      <c r="D8" s="513"/>
      <c r="E8" s="513"/>
      <c r="F8" s="512"/>
      <c r="G8" s="594"/>
      <c r="H8" s="594"/>
      <c r="I8" s="590"/>
      <c r="J8" s="590"/>
      <c r="K8" s="590"/>
    </row>
    <row r="9" spans="1:11" s="518" customFormat="1" ht="13.5" customHeight="1">
      <c r="A9" s="595" t="s">
        <v>446</v>
      </c>
      <c r="B9" s="596"/>
      <c r="C9" s="596"/>
      <c r="D9" s="596"/>
      <c r="E9" s="596"/>
      <c r="F9" s="596"/>
      <c r="G9" s="596"/>
      <c r="H9" s="596"/>
      <c r="I9" s="596"/>
      <c r="J9" s="596"/>
      <c r="K9" s="596"/>
    </row>
    <row r="10" spans="1:11" s="518" customFormat="1" ht="9.75" customHeight="1">
      <c r="A10" s="514"/>
      <c r="B10" s="515"/>
      <c r="C10" s="515"/>
      <c r="D10" s="515"/>
      <c r="E10" s="515"/>
      <c r="F10" s="515"/>
      <c r="G10" s="515"/>
      <c r="H10" s="515"/>
      <c r="I10" s="515"/>
      <c r="J10" s="515"/>
      <c r="K10" s="515"/>
    </row>
    <row r="11" spans="1:11" s="518" customFormat="1" ht="12.75" customHeight="1">
      <c r="A11" s="597" t="s">
        <v>465</v>
      </c>
      <c r="B11" s="590"/>
      <c r="C11" s="590"/>
      <c r="D11" s="590"/>
      <c r="E11" s="590"/>
      <c r="F11" s="590"/>
      <c r="G11" s="590"/>
      <c r="H11" s="590"/>
      <c r="I11" s="590"/>
      <c r="J11" s="590"/>
      <c r="K11" s="590"/>
    </row>
    <row r="12" spans="1:11" s="518" customFormat="1" ht="12.75" customHeight="1">
      <c r="A12" s="514"/>
      <c r="B12" s="515"/>
      <c r="C12" s="515"/>
      <c r="D12" s="515"/>
      <c r="E12" s="515"/>
      <c r="F12" s="515"/>
      <c r="G12" s="590" t="s">
        <v>456</v>
      </c>
      <c r="H12" s="590"/>
      <c r="I12" s="590"/>
      <c r="J12" s="590"/>
      <c r="K12" s="590"/>
    </row>
    <row r="13" spans="1:11" s="518" customFormat="1" ht="11.25" customHeight="1">
      <c r="A13" s="514"/>
      <c r="B13" s="515"/>
      <c r="C13" s="515"/>
      <c r="D13" s="515"/>
      <c r="E13" s="515"/>
      <c r="F13" s="515"/>
      <c r="G13" s="590" t="s">
        <v>445</v>
      </c>
      <c r="H13" s="590"/>
      <c r="I13" s="590"/>
      <c r="J13" s="590"/>
      <c r="K13" s="590"/>
    </row>
    <row r="14" spans="1:11" s="518" customFormat="1" ht="11.25" customHeight="1">
      <c r="A14" s="514"/>
      <c r="B14" s="515"/>
      <c r="C14" s="515"/>
      <c r="D14" s="515"/>
      <c r="E14" s="515"/>
      <c r="F14" s="515"/>
      <c r="G14" s="512"/>
      <c r="H14" s="512"/>
      <c r="I14" s="512"/>
      <c r="J14" s="512"/>
      <c r="K14" s="512"/>
    </row>
    <row r="15" spans="1:11" s="518" customFormat="1" ht="12.75" customHeight="1">
      <c r="A15" s="597" t="s">
        <v>324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</row>
    <row r="16" spans="1:11" s="518" customFormat="1" ht="12.75" customHeight="1">
      <c r="A16" s="512" t="s">
        <v>444</v>
      </c>
      <c r="B16" s="512"/>
      <c r="C16" s="512"/>
      <c r="D16" s="512"/>
      <c r="E16" s="512"/>
      <c r="F16" s="512"/>
      <c r="G16" s="590" t="s">
        <v>464</v>
      </c>
      <c r="H16" s="590"/>
      <c r="I16" s="599"/>
      <c r="J16" s="599"/>
      <c r="K16" s="599"/>
    </row>
    <row r="17" spans="1:11" s="518" customFormat="1" ht="12.75" customHeight="1">
      <c r="A17" s="516"/>
      <c r="B17" s="512"/>
      <c r="C17" s="512"/>
      <c r="D17" s="512"/>
      <c r="E17" s="512"/>
      <c r="F17" s="512"/>
      <c r="G17" s="512" t="s">
        <v>443</v>
      </c>
      <c r="H17" s="512"/>
      <c r="K17" s="476"/>
    </row>
    <row r="18" spans="1:11" s="518" customFormat="1" ht="12" customHeight="1">
      <c r="A18" s="590"/>
      <c r="B18" s="590"/>
      <c r="C18" s="590"/>
      <c r="D18" s="590"/>
      <c r="E18" s="590"/>
      <c r="F18" s="590"/>
      <c r="G18" s="590"/>
      <c r="H18" s="590"/>
      <c r="I18" s="590"/>
      <c r="J18" s="590"/>
      <c r="K18" s="590"/>
    </row>
    <row r="19" spans="1:11" s="518" customFormat="1" ht="12.75" customHeight="1">
      <c r="A19" s="516"/>
      <c r="B19" s="512"/>
      <c r="C19" s="512"/>
      <c r="D19" s="512"/>
      <c r="E19" s="512"/>
      <c r="F19" s="512"/>
      <c r="G19" s="512"/>
      <c r="H19" s="512"/>
      <c r="I19" s="475"/>
      <c r="J19" s="474"/>
      <c r="K19" s="473" t="s">
        <v>321</v>
      </c>
    </row>
    <row r="20" spans="1:11" s="518" customFormat="1" ht="13.5" customHeight="1">
      <c r="A20" s="516"/>
      <c r="B20" s="512"/>
      <c r="C20" s="512"/>
      <c r="D20" s="512"/>
      <c r="E20" s="512"/>
      <c r="F20" s="512"/>
      <c r="G20" s="512"/>
      <c r="H20" s="512"/>
      <c r="I20" s="472"/>
      <c r="J20" s="472" t="s">
        <v>442</v>
      </c>
      <c r="K20" s="471" t="s">
        <v>316</v>
      </c>
    </row>
    <row r="21" spans="1:11" s="518" customFormat="1" ht="11.25" customHeight="1">
      <c r="A21" s="516"/>
      <c r="B21" s="512"/>
      <c r="C21" s="512"/>
      <c r="D21" s="512"/>
      <c r="E21" s="512"/>
      <c r="F21" s="512"/>
      <c r="G21" s="512"/>
      <c r="H21" s="512"/>
      <c r="I21" s="472"/>
      <c r="J21" s="472" t="s">
        <v>319</v>
      </c>
      <c r="K21" s="471"/>
    </row>
    <row r="22" spans="1:11" s="518" customFormat="1" ht="12" customHeight="1">
      <c r="A22" s="516"/>
      <c r="B22" s="512"/>
      <c r="C22" s="512"/>
      <c r="D22" s="512"/>
      <c r="E22" s="512"/>
      <c r="F22" s="512"/>
      <c r="G22" s="512"/>
      <c r="H22" s="512"/>
      <c r="I22" s="467"/>
      <c r="J22" s="472" t="s">
        <v>317</v>
      </c>
      <c r="K22" s="471"/>
    </row>
    <row r="23" spans="1:11" s="518" customFormat="1" ht="11.25" customHeight="1">
      <c r="A23" s="513"/>
      <c r="B23" s="513"/>
      <c r="C23" s="513"/>
      <c r="D23" s="513"/>
      <c r="E23" s="513"/>
      <c r="F23" s="513"/>
      <c r="G23" s="512"/>
      <c r="H23" s="512"/>
      <c r="I23" s="468"/>
      <c r="J23" s="468"/>
      <c r="K23" s="470"/>
    </row>
    <row r="24" spans="1:11" s="518" customFormat="1" ht="11.25" customHeight="1">
      <c r="A24" s="513"/>
      <c r="B24" s="513"/>
      <c r="C24" s="513"/>
      <c r="D24" s="513"/>
      <c r="E24" s="513"/>
      <c r="F24" s="513"/>
      <c r="G24" s="469"/>
      <c r="H24" s="512"/>
      <c r="I24" s="468"/>
      <c r="J24" s="468"/>
      <c r="K24" s="467" t="s">
        <v>441</v>
      </c>
    </row>
    <row r="25" spans="1:11" s="518" customFormat="1" ht="12" customHeight="1">
      <c r="A25" s="603" t="s">
        <v>99</v>
      </c>
      <c r="B25" s="604"/>
      <c r="C25" s="604"/>
      <c r="D25" s="604"/>
      <c r="E25" s="604"/>
      <c r="F25" s="604"/>
      <c r="G25" s="603" t="s">
        <v>98</v>
      </c>
      <c r="H25" s="603" t="s">
        <v>440</v>
      </c>
      <c r="I25" s="605" t="s">
        <v>439</v>
      </c>
      <c r="J25" s="606"/>
      <c r="K25" s="606"/>
    </row>
    <row r="26" spans="1:11" s="518" customFormat="1" ht="12" customHeight="1">
      <c r="A26" s="604"/>
      <c r="B26" s="604"/>
      <c r="C26" s="604"/>
      <c r="D26" s="604"/>
      <c r="E26" s="604"/>
      <c r="F26" s="604"/>
      <c r="G26" s="603"/>
      <c r="H26" s="603"/>
      <c r="I26" s="607" t="s">
        <v>96</v>
      </c>
      <c r="J26" s="607"/>
      <c r="K26" s="608"/>
    </row>
    <row r="27" spans="1:11" s="518" customFormat="1" ht="25.5" customHeight="1">
      <c r="A27" s="604"/>
      <c r="B27" s="604"/>
      <c r="C27" s="604"/>
      <c r="D27" s="604"/>
      <c r="E27" s="604"/>
      <c r="F27" s="604"/>
      <c r="G27" s="603"/>
      <c r="H27" s="603"/>
      <c r="I27" s="603" t="s">
        <v>438</v>
      </c>
      <c r="J27" s="603" t="s">
        <v>437</v>
      </c>
      <c r="K27" s="609"/>
    </row>
    <row r="28" spans="1:11" s="518" customFormat="1" ht="38.25" customHeight="1">
      <c r="A28" s="604"/>
      <c r="B28" s="604"/>
      <c r="C28" s="604"/>
      <c r="D28" s="604"/>
      <c r="E28" s="604"/>
      <c r="F28" s="604"/>
      <c r="G28" s="603"/>
      <c r="H28" s="603"/>
      <c r="I28" s="603"/>
      <c r="J28" s="521" t="s">
        <v>436</v>
      </c>
      <c r="K28" s="521" t="s">
        <v>435</v>
      </c>
    </row>
    <row r="29" spans="1:11" s="518" customFormat="1" ht="12" customHeight="1">
      <c r="A29" s="598">
        <v>1</v>
      </c>
      <c r="B29" s="598"/>
      <c r="C29" s="598"/>
      <c r="D29" s="598"/>
      <c r="E29" s="598"/>
      <c r="F29" s="598"/>
      <c r="G29" s="517">
        <v>2</v>
      </c>
      <c r="H29" s="517">
        <v>3</v>
      </c>
      <c r="I29" s="517">
        <v>4</v>
      </c>
      <c r="J29" s="517">
        <v>5</v>
      </c>
      <c r="K29" s="517">
        <v>6</v>
      </c>
    </row>
    <row r="30" spans="1:11" s="518" customFormat="1" ht="12" customHeight="1">
      <c r="A30" s="455">
        <v>2</v>
      </c>
      <c r="B30" s="455"/>
      <c r="C30" s="463"/>
      <c r="D30" s="463"/>
      <c r="E30" s="463"/>
      <c r="F30" s="463"/>
      <c r="G30" s="466" t="s">
        <v>434</v>
      </c>
      <c r="H30" s="453">
        <v>1</v>
      </c>
      <c r="I30" s="452">
        <f>I31+I37+I39+I42+I47+I59+I65+I74+I80</f>
        <v>77.38</v>
      </c>
      <c r="J30" s="452">
        <f>J31+J37+J39+J42+J47+J59+J65+J74+J80</f>
        <v>13155.48</v>
      </c>
      <c r="K30" s="452">
        <f>K31+K37+K39+K42+K47+K59+K65+K74+K80</f>
        <v>0</v>
      </c>
    </row>
    <row r="31" spans="1:11" s="451" customFormat="1" ht="12" customHeight="1">
      <c r="A31" s="455">
        <v>2</v>
      </c>
      <c r="B31" s="455">
        <v>1</v>
      </c>
      <c r="C31" s="455"/>
      <c r="D31" s="455"/>
      <c r="E31" s="455"/>
      <c r="F31" s="455"/>
      <c r="G31" s="454" t="s">
        <v>294</v>
      </c>
      <c r="H31" s="453">
        <v>2</v>
      </c>
      <c r="I31" s="452">
        <f>I32+I36</f>
        <v>0</v>
      </c>
      <c r="J31" s="452">
        <f>J32+J36</f>
        <v>13016.76</v>
      </c>
      <c r="K31" s="452">
        <f>K32+K36</f>
        <v>0</v>
      </c>
    </row>
    <row r="32" spans="1:11" s="518" customFormat="1" ht="12" customHeight="1">
      <c r="A32" s="463">
        <v>2</v>
      </c>
      <c r="B32" s="463">
        <v>1</v>
      </c>
      <c r="C32" s="463">
        <v>1</v>
      </c>
      <c r="D32" s="463"/>
      <c r="E32" s="463"/>
      <c r="F32" s="463"/>
      <c r="G32" s="461" t="s">
        <v>433</v>
      </c>
      <c r="H32" s="517">
        <v>3</v>
      </c>
      <c r="I32" s="458">
        <f>I33+I35</f>
        <v>0</v>
      </c>
      <c r="J32" s="458">
        <f>J33+J35</f>
        <v>12813.9</v>
      </c>
      <c r="K32" s="458">
        <f>K33+K35</f>
        <v>0</v>
      </c>
    </row>
    <row r="33" spans="1:11" s="518" customFormat="1" ht="12" customHeight="1">
      <c r="A33" s="463">
        <v>2</v>
      </c>
      <c r="B33" s="463">
        <v>1</v>
      </c>
      <c r="C33" s="463">
        <v>1</v>
      </c>
      <c r="D33" s="463">
        <v>1</v>
      </c>
      <c r="E33" s="463">
        <v>1</v>
      </c>
      <c r="F33" s="463">
        <v>1</v>
      </c>
      <c r="G33" s="461" t="s">
        <v>432</v>
      </c>
      <c r="H33" s="517">
        <v>4</v>
      </c>
      <c r="I33" s="458"/>
      <c r="J33" s="458">
        <v>12813.9</v>
      </c>
      <c r="K33" s="458"/>
    </row>
    <row r="34" spans="1:11" s="518" customFormat="1" ht="12" customHeight="1">
      <c r="A34" s="463"/>
      <c r="B34" s="463"/>
      <c r="C34" s="463"/>
      <c r="D34" s="463"/>
      <c r="E34" s="463"/>
      <c r="F34" s="463"/>
      <c r="G34" s="461" t="s">
        <v>431</v>
      </c>
      <c r="H34" s="517">
        <v>5</v>
      </c>
      <c r="I34" s="458"/>
      <c r="J34" s="458">
        <v>2343.41</v>
      </c>
      <c r="K34" s="458"/>
    </row>
    <row r="35" spans="1:11" s="518" customFormat="1" ht="12" hidden="1" customHeight="1" collapsed="1">
      <c r="A35" s="463">
        <v>2</v>
      </c>
      <c r="B35" s="463">
        <v>1</v>
      </c>
      <c r="C35" s="463">
        <v>1</v>
      </c>
      <c r="D35" s="463">
        <v>1</v>
      </c>
      <c r="E35" s="463">
        <v>2</v>
      </c>
      <c r="F35" s="463">
        <v>1</v>
      </c>
      <c r="G35" s="461" t="s">
        <v>292</v>
      </c>
      <c r="H35" s="517">
        <v>6</v>
      </c>
      <c r="I35" s="458"/>
      <c r="J35" s="458"/>
      <c r="K35" s="458"/>
    </row>
    <row r="36" spans="1:11" s="518" customFormat="1" ht="12" customHeight="1">
      <c r="A36" s="463">
        <v>2</v>
      </c>
      <c r="B36" s="463">
        <v>1</v>
      </c>
      <c r="C36" s="463">
        <v>2</v>
      </c>
      <c r="D36" s="463"/>
      <c r="E36" s="463"/>
      <c r="F36" s="463"/>
      <c r="G36" s="461" t="s">
        <v>291</v>
      </c>
      <c r="H36" s="517">
        <v>7</v>
      </c>
      <c r="I36" s="458"/>
      <c r="J36" s="458">
        <v>202.86</v>
      </c>
      <c r="K36" s="458"/>
    </row>
    <row r="37" spans="1:11" s="451" customFormat="1" ht="12" customHeight="1">
      <c r="A37" s="455">
        <v>2</v>
      </c>
      <c r="B37" s="455">
        <v>2</v>
      </c>
      <c r="C37" s="455"/>
      <c r="D37" s="455"/>
      <c r="E37" s="455"/>
      <c r="F37" s="455"/>
      <c r="G37" s="454" t="s">
        <v>430</v>
      </c>
      <c r="H37" s="453">
        <v>8</v>
      </c>
      <c r="I37" s="465">
        <f>I38</f>
        <v>77.38</v>
      </c>
      <c r="J37" s="465">
        <f>J38</f>
        <v>138.72</v>
      </c>
      <c r="K37" s="465">
        <f>K38</f>
        <v>0</v>
      </c>
    </row>
    <row r="38" spans="1:11" s="518" customFormat="1" ht="12" customHeight="1">
      <c r="A38" s="463">
        <v>2</v>
      </c>
      <c r="B38" s="463">
        <v>2</v>
      </c>
      <c r="C38" s="463">
        <v>1</v>
      </c>
      <c r="D38" s="463"/>
      <c r="E38" s="463"/>
      <c r="F38" s="463"/>
      <c r="G38" s="461" t="s">
        <v>430</v>
      </c>
      <c r="H38" s="517">
        <v>9</v>
      </c>
      <c r="I38" s="458">
        <v>77.38</v>
      </c>
      <c r="J38" s="458">
        <v>138.72</v>
      </c>
      <c r="K38" s="458"/>
    </row>
    <row r="39" spans="1:11" s="451" customFormat="1" ht="12" hidden="1" customHeight="1" collapsed="1">
      <c r="A39" s="455">
        <v>2</v>
      </c>
      <c r="B39" s="455">
        <v>3</v>
      </c>
      <c r="C39" s="455"/>
      <c r="D39" s="455"/>
      <c r="E39" s="455"/>
      <c r="F39" s="455"/>
      <c r="G39" s="454" t="s">
        <v>274</v>
      </c>
      <c r="H39" s="453">
        <v>10</v>
      </c>
      <c r="I39" s="452">
        <f>I40+I41</f>
        <v>0</v>
      </c>
      <c r="J39" s="452">
        <f>J40+J41</f>
        <v>0</v>
      </c>
      <c r="K39" s="452">
        <f>K40+K41</f>
        <v>0</v>
      </c>
    </row>
    <row r="40" spans="1:11" s="518" customFormat="1" ht="12" hidden="1" customHeight="1" collapsed="1">
      <c r="A40" s="463">
        <v>2</v>
      </c>
      <c r="B40" s="463">
        <v>3</v>
      </c>
      <c r="C40" s="463">
        <v>1</v>
      </c>
      <c r="D40" s="463"/>
      <c r="E40" s="463"/>
      <c r="F40" s="463"/>
      <c r="G40" s="461" t="s">
        <v>273</v>
      </c>
      <c r="H40" s="517">
        <v>11</v>
      </c>
      <c r="I40" s="458"/>
      <c r="J40" s="458"/>
      <c r="K40" s="458"/>
    </row>
    <row r="41" spans="1:11" s="518" customFormat="1" ht="12" hidden="1" customHeight="1" collapsed="1">
      <c r="A41" s="463">
        <v>2</v>
      </c>
      <c r="B41" s="463">
        <v>3</v>
      </c>
      <c r="C41" s="463">
        <v>2</v>
      </c>
      <c r="D41" s="463"/>
      <c r="E41" s="463"/>
      <c r="F41" s="463"/>
      <c r="G41" s="461" t="s">
        <v>262</v>
      </c>
      <c r="H41" s="517">
        <v>12</v>
      </c>
      <c r="I41" s="458"/>
      <c r="J41" s="458"/>
      <c r="K41" s="458"/>
    </row>
    <row r="42" spans="1:11" s="451" customFormat="1" ht="12" hidden="1" customHeight="1" collapsed="1">
      <c r="A42" s="455">
        <v>2</v>
      </c>
      <c r="B42" s="455">
        <v>4</v>
      </c>
      <c r="C42" s="455"/>
      <c r="D42" s="455"/>
      <c r="E42" s="455"/>
      <c r="F42" s="455"/>
      <c r="G42" s="454" t="s">
        <v>261</v>
      </c>
      <c r="H42" s="453">
        <v>13</v>
      </c>
      <c r="I42" s="452">
        <f>I43</f>
        <v>0</v>
      </c>
      <c r="J42" s="452">
        <f>J43</f>
        <v>0</v>
      </c>
      <c r="K42" s="452">
        <f>K43</f>
        <v>0</v>
      </c>
    </row>
    <row r="43" spans="1:11" s="518" customFormat="1" ht="12" hidden="1" customHeight="1" collapsed="1">
      <c r="A43" s="463">
        <v>2</v>
      </c>
      <c r="B43" s="463">
        <v>4</v>
      </c>
      <c r="C43" s="463">
        <v>1</v>
      </c>
      <c r="D43" s="463"/>
      <c r="E43" s="463"/>
      <c r="F43" s="463"/>
      <c r="G43" s="461" t="s">
        <v>429</v>
      </c>
      <c r="H43" s="517">
        <v>14</v>
      </c>
      <c r="I43" s="458">
        <f>I44+I45+I46</f>
        <v>0</v>
      </c>
      <c r="J43" s="458">
        <f>J44+J45+J46</f>
        <v>0</v>
      </c>
      <c r="K43" s="458">
        <f>K44+K45+K46</f>
        <v>0</v>
      </c>
    </row>
    <row r="44" spans="1:11" s="518" customFormat="1" ht="12" hidden="1" customHeight="1" collapsed="1">
      <c r="A44" s="463">
        <v>2</v>
      </c>
      <c r="B44" s="463">
        <v>4</v>
      </c>
      <c r="C44" s="463">
        <v>1</v>
      </c>
      <c r="D44" s="463">
        <v>1</v>
      </c>
      <c r="E44" s="463">
        <v>1</v>
      </c>
      <c r="F44" s="463">
        <v>1</v>
      </c>
      <c r="G44" s="461" t="s">
        <v>259</v>
      </c>
      <c r="H44" s="517">
        <v>15</v>
      </c>
      <c r="I44" s="458"/>
      <c r="J44" s="458"/>
      <c r="K44" s="458"/>
    </row>
    <row r="45" spans="1:11" s="518" customFormat="1" ht="12" hidden="1" customHeight="1" collapsed="1">
      <c r="A45" s="463">
        <v>2</v>
      </c>
      <c r="B45" s="463">
        <v>4</v>
      </c>
      <c r="C45" s="463">
        <v>1</v>
      </c>
      <c r="D45" s="463">
        <v>1</v>
      </c>
      <c r="E45" s="463">
        <v>1</v>
      </c>
      <c r="F45" s="463">
        <v>2</v>
      </c>
      <c r="G45" s="461" t="s">
        <v>258</v>
      </c>
      <c r="H45" s="517">
        <v>16</v>
      </c>
      <c r="I45" s="458"/>
      <c r="J45" s="458"/>
      <c r="K45" s="458"/>
    </row>
    <row r="46" spans="1:11" s="518" customFormat="1" ht="12" hidden="1" customHeight="1" collapsed="1">
      <c r="A46" s="463">
        <v>2</v>
      </c>
      <c r="B46" s="463">
        <v>4</v>
      </c>
      <c r="C46" s="463">
        <v>1</v>
      </c>
      <c r="D46" s="463">
        <v>1</v>
      </c>
      <c r="E46" s="463">
        <v>1</v>
      </c>
      <c r="F46" s="463">
        <v>3</v>
      </c>
      <c r="G46" s="461" t="s">
        <v>257</v>
      </c>
      <c r="H46" s="517">
        <v>17</v>
      </c>
      <c r="I46" s="458"/>
      <c r="J46" s="458"/>
      <c r="K46" s="458"/>
    </row>
    <row r="47" spans="1:11" s="451" customFormat="1" ht="12" hidden="1" customHeight="1" collapsed="1">
      <c r="A47" s="455">
        <v>2</v>
      </c>
      <c r="B47" s="455">
        <v>5</v>
      </c>
      <c r="C47" s="455"/>
      <c r="D47" s="455"/>
      <c r="E47" s="455"/>
      <c r="F47" s="455"/>
      <c r="G47" s="454" t="s">
        <v>256</v>
      </c>
      <c r="H47" s="453">
        <v>18</v>
      </c>
      <c r="I47" s="452">
        <f>I48+I51+I54</f>
        <v>0</v>
      </c>
      <c r="J47" s="452">
        <f>J48+J51+J54</f>
        <v>0</v>
      </c>
      <c r="K47" s="452">
        <f>K48+K51+K54</f>
        <v>0</v>
      </c>
    </row>
    <row r="48" spans="1:11" s="518" customFormat="1" ht="12" hidden="1" customHeight="1" collapsed="1">
      <c r="A48" s="463">
        <v>2</v>
      </c>
      <c r="B48" s="463">
        <v>5</v>
      </c>
      <c r="C48" s="463">
        <v>1</v>
      </c>
      <c r="D48" s="463"/>
      <c r="E48" s="463"/>
      <c r="F48" s="463"/>
      <c r="G48" s="461" t="s">
        <v>255</v>
      </c>
      <c r="H48" s="517">
        <v>19</v>
      </c>
      <c r="I48" s="458">
        <f>I49+I50</f>
        <v>0</v>
      </c>
      <c r="J48" s="458">
        <f>J49+J50</f>
        <v>0</v>
      </c>
      <c r="K48" s="458">
        <f>K49+K50</f>
        <v>0</v>
      </c>
    </row>
    <row r="49" spans="1:11" s="518" customFormat="1" ht="24" hidden="1" customHeight="1" collapsed="1">
      <c r="A49" s="463">
        <v>2</v>
      </c>
      <c r="B49" s="463">
        <v>5</v>
      </c>
      <c r="C49" s="463">
        <v>1</v>
      </c>
      <c r="D49" s="463">
        <v>1</v>
      </c>
      <c r="E49" s="463">
        <v>1</v>
      </c>
      <c r="F49" s="463">
        <v>1</v>
      </c>
      <c r="G49" s="461" t="s">
        <v>254</v>
      </c>
      <c r="H49" s="517">
        <v>20</v>
      </c>
      <c r="I49" s="458"/>
      <c r="J49" s="458"/>
      <c r="K49" s="458"/>
    </row>
    <row r="50" spans="1:11" s="518" customFormat="1" ht="12" hidden="1" customHeight="1" collapsed="1">
      <c r="A50" s="463">
        <v>2</v>
      </c>
      <c r="B50" s="463">
        <v>5</v>
      </c>
      <c r="C50" s="463">
        <v>1</v>
      </c>
      <c r="D50" s="463">
        <v>1</v>
      </c>
      <c r="E50" s="463">
        <v>1</v>
      </c>
      <c r="F50" s="463">
        <v>2</v>
      </c>
      <c r="G50" s="461" t="s">
        <v>253</v>
      </c>
      <c r="H50" s="517">
        <v>21</v>
      </c>
      <c r="I50" s="458"/>
      <c r="J50" s="458"/>
      <c r="K50" s="458"/>
    </row>
    <row r="51" spans="1:11" s="518" customFormat="1" ht="12" hidden="1" customHeight="1" collapsed="1">
      <c r="A51" s="463">
        <v>2</v>
      </c>
      <c r="B51" s="463">
        <v>5</v>
      </c>
      <c r="C51" s="463">
        <v>2</v>
      </c>
      <c r="D51" s="463"/>
      <c r="E51" s="463"/>
      <c r="F51" s="463"/>
      <c r="G51" s="461" t="s">
        <v>252</v>
      </c>
      <c r="H51" s="517">
        <v>22</v>
      </c>
      <c r="I51" s="458">
        <f>I52+I53</f>
        <v>0</v>
      </c>
      <c r="J51" s="458">
        <f>J52+J53</f>
        <v>0</v>
      </c>
      <c r="K51" s="458">
        <f>K52+K53</f>
        <v>0</v>
      </c>
    </row>
    <row r="52" spans="1:11" s="518" customFormat="1" ht="24" hidden="1" customHeight="1" collapsed="1">
      <c r="A52" s="463">
        <v>2</v>
      </c>
      <c r="B52" s="463">
        <v>5</v>
      </c>
      <c r="C52" s="463">
        <v>2</v>
      </c>
      <c r="D52" s="463">
        <v>1</v>
      </c>
      <c r="E52" s="463">
        <v>1</v>
      </c>
      <c r="F52" s="463">
        <v>1</v>
      </c>
      <c r="G52" s="461" t="s">
        <v>251</v>
      </c>
      <c r="H52" s="517">
        <v>23</v>
      </c>
      <c r="I52" s="458"/>
      <c r="J52" s="458"/>
      <c r="K52" s="458"/>
    </row>
    <row r="53" spans="1:11" s="518" customFormat="1" ht="12" hidden="1" customHeight="1" collapsed="1">
      <c r="A53" s="463">
        <v>2</v>
      </c>
      <c r="B53" s="463">
        <v>5</v>
      </c>
      <c r="C53" s="463">
        <v>2</v>
      </c>
      <c r="D53" s="463">
        <v>1</v>
      </c>
      <c r="E53" s="463">
        <v>1</v>
      </c>
      <c r="F53" s="463">
        <v>2</v>
      </c>
      <c r="G53" s="461" t="s">
        <v>428</v>
      </c>
      <c r="H53" s="517">
        <v>24</v>
      </c>
      <c r="I53" s="458"/>
      <c r="J53" s="458"/>
      <c r="K53" s="458"/>
    </row>
    <row r="54" spans="1:11" s="518" customFormat="1" ht="12" hidden="1" customHeight="1" collapsed="1">
      <c r="A54" s="463">
        <v>2</v>
      </c>
      <c r="B54" s="463">
        <v>5</v>
      </c>
      <c r="C54" s="463">
        <v>3</v>
      </c>
      <c r="D54" s="463"/>
      <c r="E54" s="463"/>
      <c r="F54" s="463"/>
      <c r="G54" s="461" t="s">
        <v>249</v>
      </c>
      <c r="H54" s="517">
        <v>25</v>
      </c>
      <c r="I54" s="458">
        <f>I55+I56+I57+I58</f>
        <v>0</v>
      </c>
      <c r="J54" s="458">
        <f>J55+J56+J57+J58</f>
        <v>0</v>
      </c>
      <c r="K54" s="458">
        <f>K55+K56+K57+K58</f>
        <v>0</v>
      </c>
    </row>
    <row r="55" spans="1:11" s="518" customFormat="1" ht="24" hidden="1" customHeight="1" collapsed="1">
      <c r="A55" s="463">
        <v>2</v>
      </c>
      <c r="B55" s="463">
        <v>5</v>
      </c>
      <c r="C55" s="463">
        <v>3</v>
      </c>
      <c r="D55" s="463">
        <v>1</v>
      </c>
      <c r="E55" s="463">
        <v>1</v>
      </c>
      <c r="F55" s="463">
        <v>1</v>
      </c>
      <c r="G55" s="461" t="s">
        <v>248</v>
      </c>
      <c r="H55" s="517">
        <v>26</v>
      </c>
      <c r="I55" s="458"/>
      <c r="J55" s="458"/>
      <c r="K55" s="458"/>
    </row>
    <row r="56" spans="1:11" s="518" customFormat="1" ht="12" hidden="1" customHeight="1" collapsed="1">
      <c r="A56" s="463">
        <v>2</v>
      </c>
      <c r="B56" s="463">
        <v>5</v>
      </c>
      <c r="C56" s="463">
        <v>3</v>
      </c>
      <c r="D56" s="463">
        <v>1</v>
      </c>
      <c r="E56" s="463">
        <v>1</v>
      </c>
      <c r="F56" s="463">
        <v>2</v>
      </c>
      <c r="G56" s="461" t="s">
        <v>247</v>
      </c>
      <c r="H56" s="517">
        <v>27</v>
      </c>
      <c r="I56" s="458"/>
      <c r="J56" s="458"/>
      <c r="K56" s="458"/>
    </row>
    <row r="57" spans="1:11" s="518" customFormat="1" ht="24" hidden="1" customHeight="1" collapsed="1">
      <c r="A57" s="463">
        <v>2</v>
      </c>
      <c r="B57" s="463">
        <v>5</v>
      </c>
      <c r="C57" s="463">
        <v>3</v>
      </c>
      <c r="D57" s="463">
        <v>2</v>
      </c>
      <c r="E57" s="463">
        <v>1</v>
      </c>
      <c r="F57" s="463">
        <v>1</v>
      </c>
      <c r="G57" s="459" t="s">
        <v>246</v>
      </c>
      <c r="H57" s="517">
        <v>28</v>
      </c>
      <c r="I57" s="458"/>
      <c r="J57" s="458"/>
      <c r="K57" s="458"/>
    </row>
    <row r="58" spans="1:11" s="518" customFormat="1" ht="12" hidden="1" customHeight="1" collapsed="1">
      <c r="A58" s="463">
        <v>2</v>
      </c>
      <c r="B58" s="463">
        <v>5</v>
      </c>
      <c r="C58" s="463">
        <v>3</v>
      </c>
      <c r="D58" s="463">
        <v>2</v>
      </c>
      <c r="E58" s="463">
        <v>1</v>
      </c>
      <c r="F58" s="463">
        <v>2</v>
      </c>
      <c r="G58" s="459" t="s">
        <v>245</v>
      </c>
      <c r="H58" s="517">
        <v>29</v>
      </c>
      <c r="I58" s="458"/>
      <c r="J58" s="458"/>
      <c r="K58" s="458"/>
    </row>
    <row r="59" spans="1:11" s="451" customFormat="1" ht="12" hidden="1" customHeight="1" collapsed="1">
      <c r="A59" s="455">
        <v>2</v>
      </c>
      <c r="B59" s="455">
        <v>6</v>
      </c>
      <c r="C59" s="455"/>
      <c r="D59" s="455"/>
      <c r="E59" s="455"/>
      <c r="F59" s="455"/>
      <c r="G59" s="454" t="s">
        <v>244</v>
      </c>
      <c r="H59" s="453">
        <v>30</v>
      </c>
      <c r="I59" s="452">
        <f>I60+I61+I62+I63+I64</f>
        <v>0</v>
      </c>
      <c r="J59" s="452">
        <f>J60+J61+J62+J63+J64</f>
        <v>0</v>
      </c>
      <c r="K59" s="452">
        <f>K60+K61+K62+K63+K64</f>
        <v>0</v>
      </c>
    </row>
    <row r="60" spans="1:11" s="518" customFormat="1" ht="12" hidden="1" customHeight="1" collapsed="1">
      <c r="A60" s="463">
        <v>2</v>
      </c>
      <c r="B60" s="463">
        <v>6</v>
      </c>
      <c r="C60" s="463">
        <v>1</v>
      </c>
      <c r="D60" s="463"/>
      <c r="E60" s="463"/>
      <c r="F60" s="463"/>
      <c r="G60" s="461" t="s">
        <v>427</v>
      </c>
      <c r="H60" s="517">
        <v>31</v>
      </c>
      <c r="I60" s="458"/>
      <c r="J60" s="458"/>
      <c r="K60" s="458"/>
    </row>
    <row r="61" spans="1:11" s="518" customFormat="1" ht="12" hidden="1" customHeight="1" collapsed="1">
      <c r="A61" s="463">
        <v>2</v>
      </c>
      <c r="B61" s="463">
        <v>6</v>
      </c>
      <c r="C61" s="463">
        <v>2</v>
      </c>
      <c r="D61" s="463"/>
      <c r="E61" s="463"/>
      <c r="F61" s="463"/>
      <c r="G61" s="461" t="s">
        <v>426</v>
      </c>
      <c r="H61" s="517">
        <v>32</v>
      </c>
      <c r="I61" s="458"/>
      <c r="J61" s="458"/>
      <c r="K61" s="458"/>
    </row>
    <row r="62" spans="1:11" s="518" customFormat="1" ht="12" hidden="1" customHeight="1" collapsed="1">
      <c r="A62" s="463">
        <v>2</v>
      </c>
      <c r="B62" s="463">
        <v>6</v>
      </c>
      <c r="C62" s="463">
        <v>3</v>
      </c>
      <c r="D62" s="463"/>
      <c r="E62" s="463"/>
      <c r="F62" s="463"/>
      <c r="G62" s="461" t="s">
        <v>425</v>
      </c>
      <c r="H62" s="517">
        <v>33</v>
      </c>
      <c r="I62" s="458"/>
      <c r="J62" s="458"/>
      <c r="K62" s="458"/>
    </row>
    <row r="63" spans="1:11" s="518" customFormat="1" ht="24" hidden="1" customHeight="1" collapsed="1">
      <c r="A63" s="463">
        <v>2</v>
      </c>
      <c r="B63" s="463">
        <v>6</v>
      </c>
      <c r="C63" s="463">
        <v>4</v>
      </c>
      <c r="D63" s="463"/>
      <c r="E63" s="463"/>
      <c r="F63" s="463"/>
      <c r="G63" s="461" t="s">
        <v>238</v>
      </c>
      <c r="H63" s="517">
        <v>34</v>
      </c>
      <c r="I63" s="458"/>
      <c r="J63" s="458"/>
      <c r="K63" s="458"/>
    </row>
    <row r="64" spans="1:11" s="518" customFormat="1" ht="24" hidden="1" customHeight="1" collapsed="1">
      <c r="A64" s="463">
        <v>2</v>
      </c>
      <c r="B64" s="463">
        <v>6</v>
      </c>
      <c r="C64" s="463">
        <v>5</v>
      </c>
      <c r="D64" s="463"/>
      <c r="E64" s="463"/>
      <c r="F64" s="463"/>
      <c r="G64" s="461" t="s">
        <v>235</v>
      </c>
      <c r="H64" s="517">
        <v>35</v>
      </c>
      <c r="I64" s="458"/>
      <c r="J64" s="458"/>
      <c r="K64" s="458"/>
    </row>
    <row r="65" spans="1:11" s="518" customFormat="1" ht="12" hidden="1" customHeight="1" collapsed="1">
      <c r="A65" s="455">
        <v>2</v>
      </c>
      <c r="B65" s="455">
        <v>7</v>
      </c>
      <c r="C65" s="463"/>
      <c r="D65" s="463"/>
      <c r="E65" s="463"/>
      <c r="F65" s="463"/>
      <c r="G65" s="454" t="s">
        <v>234</v>
      </c>
      <c r="H65" s="453">
        <v>36</v>
      </c>
      <c r="I65" s="452">
        <f>I66+I69+I73</f>
        <v>0</v>
      </c>
      <c r="J65" s="452">
        <f>J66+J69+J73</f>
        <v>0</v>
      </c>
      <c r="K65" s="452">
        <f>K66+K69+K73</f>
        <v>0</v>
      </c>
    </row>
    <row r="66" spans="1:11" s="518" customFormat="1" ht="12" hidden="1" customHeight="1" collapsed="1">
      <c r="A66" s="463">
        <v>2</v>
      </c>
      <c r="B66" s="463">
        <v>7</v>
      </c>
      <c r="C66" s="463">
        <v>1</v>
      </c>
      <c r="D66" s="463"/>
      <c r="E66" s="463"/>
      <c r="F66" s="463"/>
      <c r="G66" s="464" t="s">
        <v>424</v>
      </c>
      <c r="H66" s="517">
        <v>37</v>
      </c>
      <c r="I66" s="458">
        <f>I67+I68</f>
        <v>0</v>
      </c>
      <c r="J66" s="458">
        <f>J67+J68</f>
        <v>0</v>
      </c>
      <c r="K66" s="458">
        <f>K67+K68</f>
        <v>0</v>
      </c>
    </row>
    <row r="67" spans="1:11" s="518" customFormat="1" ht="12" hidden="1" customHeight="1" collapsed="1">
      <c r="A67" s="463">
        <v>2</v>
      </c>
      <c r="B67" s="463">
        <v>7</v>
      </c>
      <c r="C67" s="463">
        <v>1</v>
      </c>
      <c r="D67" s="463">
        <v>1</v>
      </c>
      <c r="E67" s="463">
        <v>1</v>
      </c>
      <c r="F67" s="463">
        <v>1</v>
      </c>
      <c r="G67" s="464" t="s">
        <v>232</v>
      </c>
      <c r="H67" s="517">
        <v>38</v>
      </c>
      <c r="I67" s="458"/>
      <c r="J67" s="458"/>
      <c r="K67" s="458"/>
    </row>
    <row r="68" spans="1:11" s="518" customFormat="1" ht="12" hidden="1" customHeight="1" collapsed="1">
      <c r="A68" s="463">
        <v>2</v>
      </c>
      <c r="B68" s="463">
        <v>7</v>
      </c>
      <c r="C68" s="463">
        <v>1</v>
      </c>
      <c r="D68" s="463">
        <v>1</v>
      </c>
      <c r="E68" s="463">
        <v>1</v>
      </c>
      <c r="F68" s="463">
        <v>2</v>
      </c>
      <c r="G68" s="464" t="s">
        <v>231</v>
      </c>
      <c r="H68" s="517">
        <v>39</v>
      </c>
      <c r="I68" s="458"/>
      <c r="J68" s="458"/>
      <c r="K68" s="458"/>
    </row>
    <row r="69" spans="1:11" s="518" customFormat="1" ht="12" hidden="1" customHeight="1" collapsed="1">
      <c r="A69" s="463">
        <v>2</v>
      </c>
      <c r="B69" s="463">
        <v>7</v>
      </c>
      <c r="C69" s="463">
        <v>2</v>
      </c>
      <c r="D69" s="463"/>
      <c r="E69" s="463"/>
      <c r="F69" s="463"/>
      <c r="G69" s="461" t="s">
        <v>423</v>
      </c>
      <c r="H69" s="517">
        <v>40</v>
      </c>
      <c r="I69" s="458">
        <f>I70+I71+I72</f>
        <v>0</v>
      </c>
      <c r="J69" s="458">
        <f>J70+J71+J72</f>
        <v>0</v>
      </c>
      <c r="K69" s="458">
        <f>K70+K71+K72</f>
        <v>0</v>
      </c>
    </row>
    <row r="70" spans="1:11" s="518" customFormat="1" ht="12" hidden="1" customHeight="1" collapsed="1">
      <c r="A70" s="463">
        <v>2</v>
      </c>
      <c r="B70" s="463">
        <v>7</v>
      </c>
      <c r="C70" s="463">
        <v>2</v>
      </c>
      <c r="D70" s="463">
        <v>1</v>
      </c>
      <c r="E70" s="463">
        <v>1</v>
      </c>
      <c r="F70" s="463">
        <v>1</v>
      </c>
      <c r="G70" s="461" t="s">
        <v>422</v>
      </c>
      <c r="H70" s="517">
        <v>41</v>
      </c>
      <c r="I70" s="458"/>
      <c r="J70" s="458"/>
      <c r="K70" s="458"/>
    </row>
    <row r="71" spans="1:11" s="518" customFormat="1" ht="12" hidden="1" customHeight="1" collapsed="1">
      <c r="A71" s="463">
        <v>2</v>
      </c>
      <c r="B71" s="463">
        <v>7</v>
      </c>
      <c r="C71" s="463">
        <v>2</v>
      </c>
      <c r="D71" s="463">
        <v>1</v>
      </c>
      <c r="E71" s="463">
        <v>1</v>
      </c>
      <c r="F71" s="463">
        <v>2</v>
      </c>
      <c r="G71" s="461" t="s">
        <v>421</v>
      </c>
      <c r="H71" s="517">
        <v>42</v>
      </c>
      <c r="I71" s="458"/>
      <c r="J71" s="458"/>
      <c r="K71" s="458"/>
    </row>
    <row r="72" spans="1:11" s="518" customFormat="1" ht="12" hidden="1" customHeight="1" collapsed="1">
      <c r="A72" s="463">
        <v>2</v>
      </c>
      <c r="B72" s="463">
        <v>7</v>
      </c>
      <c r="C72" s="463">
        <v>2</v>
      </c>
      <c r="D72" s="463">
        <v>2</v>
      </c>
      <c r="E72" s="463">
        <v>1</v>
      </c>
      <c r="F72" s="463">
        <v>1</v>
      </c>
      <c r="G72" s="461" t="s">
        <v>226</v>
      </c>
      <c r="H72" s="517">
        <v>43</v>
      </c>
      <c r="I72" s="458"/>
      <c r="J72" s="458"/>
      <c r="K72" s="458"/>
    </row>
    <row r="73" spans="1:11" s="518" customFormat="1" ht="12" hidden="1" customHeight="1" collapsed="1">
      <c r="A73" s="463">
        <v>2</v>
      </c>
      <c r="B73" s="463">
        <v>7</v>
      </c>
      <c r="C73" s="463">
        <v>3</v>
      </c>
      <c r="D73" s="463"/>
      <c r="E73" s="463"/>
      <c r="F73" s="463"/>
      <c r="G73" s="461" t="s">
        <v>225</v>
      </c>
      <c r="H73" s="517">
        <v>44</v>
      </c>
      <c r="I73" s="458"/>
      <c r="J73" s="458"/>
      <c r="K73" s="458"/>
    </row>
    <row r="74" spans="1:11" s="451" customFormat="1" ht="12" hidden="1" customHeight="1" collapsed="1">
      <c r="A74" s="455">
        <v>2</v>
      </c>
      <c r="B74" s="455">
        <v>8</v>
      </c>
      <c r="C74" s="455"/>
      <c r="D74" s="455"/>
      <c r="E74" s="455"/>
      <c r="F74" s="455"/>
      <c r="G74" s="454" t="s">
        <v>420</v>
      </c>
      <c r="H74" s="453">
        <v>45</v>
      </c>
      <c r="I74" s="452">
        <f>I75+I79</f>
        <v>0</v>
      </c>
      <c r="J74" s="452">
        <f>J75+J79</f>
        <v>0</v>
      </c>
      <c r="K74" s="452">
        <f>K75+K79</f>
        <v>0</v>
      </c>
    </row>
    <row r="75" spans="1:11" s="518" customFormat="1" ht="12" hidden="1" customHeight="1" collapsed="1">
      <c r="A75" s="463">
        <v>2</v>
      </c>
      <c r="B75" s="463">
        <v>8</v>
      </c>
      <c r="C75" s="463">
        <v>1</v>
      </c>
      <c r="D75" s="463">
        <v>1</v>
      </c>
      <c r="E75" s="463"/>
      <c r="F75" s="463"/>
      <c r="G75" s="461" t="s">
        <v>221</v>
      </c>
      <c r="H75" s="517">
        <v>46</v>
      </c>
      <c r="I75" s="458">
        <f>I76+I77+I78</f>
        <v>0</v>
      </c>
      <c r="J75" s="458">
        <f>J76+J77+J78</f>
        <v>0</v>
      </c>
      <c r="K75" s="458">
        <f>K76+K77+K78</f>
        <v>0</v>
      </c>
    </row>
    <row r="76" spans="1:11" s="518" customFormat="1" ht="12" hidden="1" customHeight="1" collapsed="1">
      <c r="A76" s="463">
        <v>2</v>
      </c>
      <c r="B76" s="463">
        <v>8</v>
      </c>
      <c r="C76" s="463">
        <v>1</v>
      </c>
      <c r="D76" s="463">
        <v>1</v>
      </c>
      <c r="E76" s="463">
        <v>1</v>
      </c>
      <c r="F76" s="463">
        <v>1</v>
      </c>
      <c r="G76" s="461" t="s">
        <v>419</v>
      </c>
      <c r="H76" s="517">
        <v>47</v>
      </c>
      <c r="I76" s="458"/>
      <c r="J76" s="458"/>
      <c r="K76" s="458"/>
    </row>
    <row r="77" spans="1:11" s="518" customFormat="1" ht="12" hidden="1" customHeight="1" collapsed="1">
      <c r="A77" s="463">
        <v>2</v>
      </c>
      <c r="B77" s="463">
        <v>8</v>
      </c>
      <c r="C77" s="463">
        <v>1</v>
      </c>
      <c r="D77" s="463">
        <v>1</v>
      </c>
      <c r="E77" s="463">
        <v>1</v>
      </c>
      <c r="F77" s="463">
        <v>2</v>
      </c>
      <c r="G77" s="461" t="s">
        <v>418</v>
      </c>
      <c r="H77" s="517">
        <v>48</v>
      </c>
      <c r="I77" s="458"/>
      <c r="J77" s="458"/>
      <c r="K77" s="458"/>
    </row>
    <row r="78" spans="1:11" s="518" customFormat="1" ht="12" hidden="1" customHeight="1" collapsed="1">
      <c r="A78" s="463">
        <v>2</v>
      </c>
      <c r="B78" s="463">
        <v>8</v>
      </c>
      <c r="C78" s="463">
        <v>1</v>
      </c>
      <c r="D78" s="463">
        <v>1</v>
      </c>
      <c r="E78" s="463">
        <v>1</v>
      </c>
      <c r="F78" s="463">
        <v>3</v>
      </c>
      <c r="G78" s="459" t="s">
        <v>394</v>
      </c>
      <c r="H78" s="517">
        <v>49</v>
      </c>
      <c r="I78" s="458"/>
      <c r="J78" s="458"/>
      <c r="K78" s="458"/>
    </row>
    <row r="79" spans="1:11" s="518" customFormat="1" ht="12" hidden="1" customHeight="1" collapsed="1">
      <c r="A79" s="463">
        <v>2</v>
      </c>
      <c r="B79" s="463">
        <v>8</v>
      </c>
      <c r="C79" s="463">
        <v>1</v>
      </c>
      <c r="D79" s="463">
        <v>2</v>
      </c>
      <c r="E79" s="463"/>
      <c r="F79" s="463"/>
      <c r="G79" s="461" t="s">
        <v>218</v>
      </c>
      <c r="H79" s="517">
        <v>50</v>
      </c>
      <c r="I79" s="458"/>
      <c r="J79" s="458"/>
      <c r="K79" s="458"/>
    </row>
    <row r="80" spans="1:11" s="451" customFormat="1" ht="36" hidden="1" customHeight="1" collapsed="1">
      <c r="A80" s="462">
        <v>2</v>
      </c>
      <c r="B80" s="462">
        <v>9</v>
      </c>
      <c r="C80" s="462"/>
      <c r="D80" s="462"/>
      <c r="E80" s="462"/>
      <c r="F80" s="462"/>
      <c r="G80" s="454" t="s">
        <v>417</v>
      </c>
      <c r="H80" s="453">
        <v>51</v>
      </c>
      <c r="I80" s="452"/>
      <c r="J80" s="452"/>
      <c r="K80" s="452"/>
    </row>
    <row r="81" spans="1:11" s="451" customFormat="1" ht="48" hidden="1" customHeight="1" collapsed="1">
      <c r="A81" s="455">
        <v>3</v>
      </c>
      <c r="B81" s="455"/>
      <c r="C81" s="455"/>
      <c r="D81" s="455"/>
      <c r="E81" s="455"/>
      <c r="F81" s="455"/>
      <c r="G81" s="454" t="s">
        <v>416</v>
      </c>
      <c r="H81" s="453">
        <v>52</v>
      </c>
      <c r="I81" s="452">
        <f>I82+I88+I89</f>
        <v>0</v>
      </c>
      <c r="J81" s="452">
        <f>J82+J88+J89</f>
        <v>0</v>
      </c>
      <c r="K81" s="452">
        <f>K82+K88+K89</f>
        <v>0</v>
      </c>
    </row>
    <row r="82" spans="1:11" s="451" customFormat="1" ht="24" hidden="1" customHeight="1" collapsed="1">
      <c r="A82" s="455">
        <v>3</v>
      </c>
      <c r="B82" s="455">
        <v>1</v>
      </c>
      <c r="C82" s="455"/>
      <c r="D82" s="455"/>
      <c r="E82" s="455"/>
      <c r="F82" s="455"/>
      <c r="G82" s="454" t="s">
        <v>202</v>
      </c>
      <c r="H82" s="453">
        <v>53</v>
      </c>
      <c r="I82" s="452">
        <f>I83+I84+I85+I86+I87</f>
        <v>0</v>
      </c>
      <c r="J82" s="452">
        <f>J83+J84+J85+J86+J87</f>
        <v>0</v>
      </c>
      <c r="K82" s="452">
        <f>K83+K84+K85+K86+K87</f>
        <v>0</v>
      </c>
    </row>
    <row r="83" spans="1:11" s="518" customFormat="1" ht="24" hidden="1" customHeight="1" collapsed="1">
      <c r="A83" s="460">
        <v>3</v>
      </c>
      <c r="B83" s="460">
        <v>1</v>
      </c>
      <c r="C83" s="460">
        <v>1</v>
      </c>
      <c r="D83" s="457"/>
      <c r="E83" s="457"/>
      <c r="F83" s="457"/>
      <c r="G83" s="461" t="s">
        <v>415</v>
      </c>
      <c r="H83" s="517">
        <v>54</v>
      </c>
      <c r="I83" s="458"/>
      <c r="J83" s="458"/>
      <c r="K83" s="458"/>
    </row>
    <row r="84" spans="1:11" s="518" customFormat="1" ht="12" hidden="1" customHeight="1" collapsed="1">
      <c r="A84" s="460">
        <v>3</v>
      </c>
      <c r="B84" s="460">
        <v>1</v>
      </c>
      <c r="C84" s="460">
        <v>2</v>
      </c>
      <c r="D84" s="460"/>
      <c r="E84" s="457"/>
      <c r="F84" s="457"/>
      <c r="G84" s="459" t="s">
        <v>185</v>
      </c>
      <c r="H84" s="517">
        <v>55</v>
      </c>
      <c r="I84" s="458"/>
      <c r="J84" s="458"/>
      <c r="K84" s="458"/>
    </row>
    <row r="85" spans="1:11" s="518" customFormat="1" ht="12" hidden="1" customHeight="1" collapsed="1">
      <c r="A85" s="460">
        <v>3</v>
      </c>
      <c r="B85" s="460">
        <v>1</v>
      </c>
      <c r="C85" s="460">
        <v>3</v>
      </c>
      <c r="D85" s="460"/>
      <c r="E85" s="460"/>
      <c r="F85" s="460"/>
      <c r="G85" s="459" t="s">
        <v>180</v>
      </c>
      <c r="H85" s="517">
        <v>56</v>
      </c>
      <c r="I85" s="458"/>
      <c r="J85" s="458"/>
      <c r="K85" s="458"/>
    </row>
    <row r="86" spans="1:11" s="518" customFormat="1" ht="12" hidden="1" customHeight="1" collapsed="1">
      <c r="A86" s="460">
        <v>3</v>
      </c>
      <c r="B86" s="460">
        <v>1</v>
      </c>
      <c r="C86" s="460">
        <v>4</v>
      </c>
      <c r="D86" s="460"/>
      <c r="E86" s="460"/>
      <c r="F86" s="460"/>
      <c r="G86" s="459" t="s">
        <v>171</v>
      </c>
      <c r="H86" s="517">
        <v>57</v>
      </c>
      <c r="I86" s="458"/>
      <c r="J86" s="458"/>
      <c r="K86" s="458"/>
    </row>
    <row r="87" spans="1:11" s="518" customFormat="1" ht="24" hidden="1" customHeight="1" collapsed="1">
      <c r="A87" s="460">
        <v>3</v>
      </c>
      <c r="B87" s="460">
        <v>1</v>
      </c>
      <c r="C87" s="460">
        <v>5</v>
      </c>
      <c r="D87" s="460"/>
      <c r="E87" s="460"/>
      <c r="F87" s="460"/>
      <c r="G87" s="459" t="s">
        <v>414</v>
      </c>
      <c r="H87" s="517">
        <v>58</v>
      </c>
      <c r="I87" s="458"/>
      <c r="J87" s="458"/>
      <c r="K87" s="458"/>
    </row>
    <row r="88" spans="1:11" s="451" customFormat="1" ht="24.75" hidden="1" customHeight="1" collapsed="1">
      <c r="A88" s="457">
        <v>3</v>
      </c>
      <c r="B88" s="457">
        <v>2</v>
      </c>
      <c r="C88" s="457"/>
      <c r="D88" s="457"/>
      <c r="E88" s="457"/>
      <c r="F88" s="457"/>
      <c r="G88" s="456" t="s">
        <v>413</v>
      </c>
      <c r="H88" s="453">
        <v>59</v>
      </c>
      <c r="I88" s="452"/>
      <c r="J88" s="452"/>
      <c r="K88" s="452"/>
    </row>
    <row r="89" spans="1:11" s="451" customFormat="1" ht="24" hidden="1" customHeight="1" collapsed="1">
      <c r="A89" s="457">
        <v>3</v>
      </c>
      <c r="B89" s="457">
        <v>3</v>
      </c>
      <c r="C89" s="457"/>
      <c r="D89" s="457"/>
      <c r="E89" s="457"/>
      <c r="F89" s="457"/>
      <c r="G89" s="456" t="s">
        <v>138</v>
      </c>
      <c r="H89" s="453">
        <v>60</v>
      </c>
      <c r="I89" s="452"/>
      <c r="J89" s="452"/>
      <c r="K89" s="452"/>
    </row>
    <row r="90" spans="1:11" s="451" customFormat="1" ht="12" customHeight="1">
      <c r="A90" s="455"/>
      <c r="B90" s="455"/>
      <c r="C90" s="455"/>
      <c r="D90" s="455"/>
      <c r="E90" s="455"/>
      <c r="F90" s="455"/>
      <c r="G90" s="454" t="s">
        <v>412</v>
      </c>
      <c r="H90" s="453">
        <v>61</v>
      </c>
      <c r="I90" s="452">
        <f>I30+I81</f>
        <v>77.38</v>
      </c>
      <c r="J90" s="452">
        <f>J30+J81</f>
        <v>13155.48</v>
      </c>
      <c r="K90" s="452">
        <f>K30+K81</f>
        <v>0</v>
      </c>
    </row>
    <row r="91" spans="1:11" s="518" customFormat="1" ht="9" customHeight="1">
      <c r="A91" s="450"/>
      <c r="B91" s="450"/>
      <c r="C91" s="450"/>
      <c r="D91" s="449"/>
      <c r="E91" s="449"/>
      <c r="F91" s="449"/>
      <c r="G91" s="449"/>
      <c r="H91" s="513"/>
      <c r="I91" s="519"/>
      <c r="J91" s="519"/>
      <c r="K91" s="448"/>
    </row>
    <row r="92" spans="1:11" s="518" customFormat="1" ht="12" customHeight="1">
      <c r="A92" s="519" t="s">
        <v>411</v>
      </c>
      <c r="H92" s="447"/>
      <c r="I92" s="446"/>
    </row>
    <row r="93" spans="1:11" s="518" customFormat="1">
      <c r="H93" s="520"/>
      <c r="I93" s="432"/>
      <c r="J93" s="432"/>
      <c r="K93" s="432"/>
    </row>
    <row r="94" spans="1:11" s="518" customFormat="1">
      <c r="A94" s="440" t="s">
        <v>45</v>
      </c>
      <c r="B94" s="445"/>
      <c r="C94" s="445"/>
      <c r="D94" s="445"/>
      <c r="E94" s="445"/>
      <c r="F94" s="445"/>
      <c r="G94" s="445"/>
      <c r="H94" s="437"/>
      <c r="I94" s="439"/>
      <c r="J94" s="439"/>
      <c r="K94" s="438" t="s">
        <v>40</v>
      </c>
    </row>
    <row r="95" spans="1:11" s="518" customFormat="1" ht="12" customHeight="1">
      <c r="A95" s="594" t="s">
        <v>410</v>
      </c>
      <c r="B95" s="599"/>
      <c r="C95" s="599"/>
      <c r="D95" s="599"/>
      <c r="E95" s="599"/>
      <c r="F95" s="599"/>
      <c r="G95" s="599"/>
      <c r="H95" s="520"/>
      <c r="I95" s="436" t="s">
        <v>23</v>
      </c>
      <c r="J95" s="436"/>
      <c r="K95" s="444" t="s">
        <v>25</v>
      </c>
    </row>
    <row r="96" spans="1:11" s="518" customFormat="1" ht="12" customHeight="1">
      <c r="A96" s="519"/>
      <c r="B96" s="519"/>
      <c r="C96" s="443"/>
      <c r="D96" s="519"/>
      <c r="E96" s="519"/>
      <c r="F96" s="600"/>
      <c r="G96" s="599"/>
      <c r="H96" s="520"/>
      <c r="I96" s="442"/>
      <c r="J96" s="441"/>
      <c r="K96" s="441"/>
    </row>
    <row r="97" spans="1:11" s="518" customFormat="1">
      <c r="A97" s="440" t="s">
        <v>43</v>
      </c>
      <c r="B97" s="440"/>
      <c r="C97" s="440"/>
      <c r="D97" s="440"/>
      <c r="E97" s="440"/>
      <c r="F97" s="440"/>
      <c r="G97" s="440"/>
      <c r="H97" s="520"/>
      <c r="I97" s="439"/>
      <c r="J97" s="439"/>
      <c r="K97" s="438" t="s">
        <v>41</v>
      </c>
    </row>
    <row r="98" spans="1:11" s="518" customFormat="1" ht="24.75" customHeight="1">
      <c r="A98" s="601" t="s">
        <v>409</v>
      </c>
      <c r="B98" s="602"/>
      <c r="C98" s="602"/>
      <c r="D98" s="602"/>
      <c r="E98" s="602"/>
      <c r="F98" s="602"/>
      <c r="G98" s="602"/>
      <c r="H98" s="437"/>
      <c r="I98" s="436" t="s">
        <v>23</v>
      </c>
      <c r="J98" s="435"/>
      <c r="K98" s="435" t="s">
        <v>25</v>
      </c>
    </row>
    <row r="99" spans="1:11" s="433" customFormat="1" ht="12.75" customHeight="1">
      <c r="H99" s="434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G12:K12"/>
    <mergeCell ref="G6:K6"/>
    <mergeCell ref="G5:K5"/>
    <mergeCell ref="G7:K7"/>
    <mergeCell ref="G8:K8"/>
    <mergeCell ref="A9:K9"/>
    <mergeCell ref="A11:K11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topLeftCell="A28" workbookViewId="0">
      <selection activeCell="A11" sqref="A11:H11"/>
    </sheetView>
  </sheetViews>
  <sheetFormatPr defaultRowHeight="12.75"/>
  <cols>
    <col min="1" max="1" width="9.28515625" style="224" customWidth="1"/>
    <col min="2" max="2" width="35.85546875" style="224" customWidth="1"/>
    <col min="3" max="3" width="10.28515625" style="224" customWidth="1"/>
    <col min="4" max="4" width="8.85546875" style="224" customWidth="1"/>
    <col min="5" max="5" width="7.7109375" style="224" customWidth="1"/>
    <col min="6" max="6" width="6.5703125" style="224" customWidth="1"/>
    <col min="7" max="7" width="7.85546875" style="224" customWidth="1"/>
    <col min="8" max="8" width="8.28515625" style="224" customWidth="1"/>
    <col min="9" max="16384" width="9.140625" style="224"/>
  </cols>
  <sheetData>
    <row r="2" spans="1:12">
      <c r="E2" s="610" t="s">
        <v>106</v>
      </c>
      <c r="F2" s="610"/>
      <c r="G2" s="610"/>
      <c r="H2" s="610"/>
      <c r="I2" s="246"/>
    </row>
    <row r="3" spans="1:12">
      <c r="A3" s="244"/>
      <c r="E3" s="610" t="s">
        <v>1</v>
      </c>
      <c r="F3" s="610"/>
      <c r="G3" s="610"/>
      <c r="H3" s="610"/>
      <c r="I3" s="246"/>
    </row>
    <row r="4" spans="1:12">
      <c r="E4" s="610" t="s">
        <v>2</v>
      </c>
      <c r="F4" s="610"/>
      <c r="G4" s="610"/>
      <c r="H4" s="610"/>
      <c r="I4" s="246"/>
    </row>
    <row r="5" spans="1:12">
      <c r="E5" s="610" t="s">
        <v>390</v>
      </c>
      <c r="F5" s="610"/>
      <c r="G5" s="610"/>
      <c r="H5" s="610"/>
      <c r="I5" s="246"/>
    </row>
    <row r="6" spans="1:12">
      <c r="A6" s="226"/>
      <c r="B6" s="226"/>
      <c r="C6" s="226"/>
      <c r="D6" s="226"/>
      <c r="E6" s="610" t="s">
        <v>389</v>
      </c>
      <c r="F6" s="610"/>
      <c r="G6" s="610"/>
      <c r="H6" s="610"/>
      <c r="I6" s="246"/>
    </row>
    <row r="7" spans="1:12">
      <c r="A7" s="226"/>
      <c r="B7" s="226"/>
      <c r="C7" s="226"/>
      <c r="D7" s="226"/>
      <c r="F7" s="247"/>
      <c r="G7" s="247"/>
      <c r="H7" s="247"/>
      <c r="I7" s="246"/>
    </row>
    <row r="8" spans="1:12">
      <c r="A8" s="226"/>
      <c r="B8" s="245" t="s">
        <v>38</v>
      </c>
      <c r="C8" s="226"/>
      <c r="D8" s="226"/>
      <c r="E8" s="226"/>
      <c r="F8" s="226"/>
      <c r="G8" s="226"/>
      <c r="H8" s="226"/>
    </row>
    <row r="9" spans="1:12">
      <c r="A9" s="615" t="s">
        <v>3</v>
      </c>
      <c r="B9" s="616"/>
      <c r="C9" s="615"/>
      <c r="D9" s="615"/>
      <c r="E9" s="225"/>
      <c r="F9" s="225"/>
      <c r="G9" s="225"/>
      <c r="H9" s="225"/>
      <c r="I9" s="226"/>
    </row>
    <row r="11" spans="1:12" ht="15" customHeight="1">
      <c r="A11" s="625" t="s">
        <v>463</v>
      </c>
      <c r="B11" s="625"/>
      <c r="C11" s="625"/>
      <c r="D11" s="625"/>
      <c r="E11" s="625"/>
      <c r="F11" s="625"/>
      <c r="G11" s="625"/>
      <c r="H11" s="625"/>
    </row>
    <row r="12" spans="1:12">
      <c r="B12" s="244"/>
      <c r="C12" s="244"/>
      <c r="D12" s="244"/>
      <c r="E12" s="244"/>
      <c r="F12" s="244"/>
      <c r="G12" s="244"/>
      <c r="H12" s="244"/>
    </row>
    <row r="13" spans="1:12">
      <c r="B13" s="243"/>
      <c r="C13" s="243"/>
      <c r="D13" s="226"/>
      <c r="E13" s="226"/>
      <c r="F13" s="614" t="s">
        <v>391</v>
      </c>
      <c r="G13" s="614"/>
      <c r="H13" s="614"/>
      <c r="J13" s="242"/>
    </row>
    <row r="14" spans="1:12">
      <c r="A14" s="226"/>
      <c r="B14" s="226"/>
      <c r="C14" s="617"/>
      <c r="D14" s="617"/>
      <c r="E14" s="617"/>
      <c r="F14" s="241"/>
      <c r="G14" s="621" t="s">
        <v>55</v>
      </c>
      <c r="H14" s="621"/>
    </row>
    <row r="15" spans="1:12" ht="12.75" customHeight="1">
      <c r="A15" s="611" t="s">
        <v>99</v>
      </c>
      <c r="B15" s="611" t="s">
        <v>98</v>
      </c>
      <c r="C15" s="622" t="s">
        <v>97</v>
      </c>
      <c r="D15" s="619" t="s">
        <v>96</v>
      </c>
      <c r="E15" s="619"/>
      <c r="F15" s="619"/>
      <c r="G15" s="619"/>
      <c r="H15" s="619"/>
      <c r="I15" s="226"/>
      <c r="J15" s="226"/>
      <c r="K15" s="226"/>
      <c r="L15" s="226"/>
    </row>
    <row r="16" spans="1:12" ht="12.75" customHeight="1">
      <c r="A16" s="612"/>
      <c r="B16" s="612"/>
      <c r="C16" s="623"/>
      <c r="D16" s="618" t="s">
        <v>105</v>
      </c>
      <c r="E16" s="618" t="s">
        <v>388</v>
      </c>
      <c r="F16" s="618" t="s">
        <v>387</v>
      </c>
      <c r="G16" s="618" t="s">
        <v>386</v>
      </c>
      <c r="H16" s="618" t="s">
        <v>385</v>
      </c>
      <c r="I16" s="226"/>
      <c r="J16" s="226"/>
      <c r="K16" s="226"/>
      <c r="L16" s="226"/>
    </row>
    <row r="17" spans="1:12">
      <c r="A17" s="612"/>
      <c r="B17" s="612"/>
      <c r="C17" s="623"/>
      <c r="D17" s="618"/>
      <c r="E17" s="618"/>
      <c r="F17" s="618"/>
      <c r="G17" s="618"/>
      <c r="H17" s="620"/>
      <c r="I17" s="226"/>
      <c r="J17" s="226"/>
      <c r="K17" s="226"/>
      <c r="L17" s="226"/>
    </row>
    <row r="18" spans="1:12" ht="40.5" customHeight="1">
      <c r="A18" s="612"/>
      <c r="B18" s="612"/>
      <c r="C18" s="623"/>
      <c r="D18" s="618"/>
      <c r="E18" s="618"/>
      <c r="F18" s="618"/>
      <c r="G18" s="618"/>
      <c r="H18" s="620"/>
      <c r="I18" s="226"/>
      <c r="J18" s="226"/>
      <c r="K18" s="226"/>
      <c r="L18" s="226"/>
    </row>
    <row r="19" spans="1:12" ht="10.5" customHeight="1">
      <c r="A19" s="613"/>
      <c r="B19" s="613"/>
      <c r="C19" s="624"/>
      <c r="D19" s="240" t="s">
        <v>91</v>
      </c>
      <c r="E19" s="240" t="s">
        <v>384</v>
      </c>
      <c r="F19" s="240" t="s">
        <v>383</v>
      </c>
      <c r="G19" s="240" t="s">
        <v>311</v>
      </c>
      <c r="H19" s="239" t="s">
        <v>382</v>
      </c>
      <c r="I19" s="226"/>
      <c r="J19" s="226"/>
      <c r="K19" s="226"/>
      <c r="L19" s="226"/>
    </row>
    <row r="20" spans="1:12" ht="14.1" customHeight="1">
      <c r="A20" s="232" t="s">
        <v>381</v>
      </c>
      <c r="B20" s="231" t="s">
        <v>104</v>
      </c>
      <c r="C20" s="227">
        <f t="shared" ref="C20:C35" si="0">(D20+E20+F20+G20+H20)</f>
        <v>12813.9</v>
      </c>
      <c r="D20" s="230">
        <v>12513.9</v>
      </c>
      <c r="E20" s="230">
        <v>300</v>
      </c>
      <c r="F20" s="230"/>
      <c r="G20" s="230"/>
      <c r="H20" s="230"/>
      <c r="I20" s="226"/>
      <c r="J20" s="226"/>
    </row>
    <row r="21" spans="1:12" ht="14.1" customHeight="1">
      <c r="A21" s="232"/>
      <c r="B21" s="231" t="s">
        <v>361</v>
      </c>
      <c r="C21" s="227">
        <f t="shared" si="0"/>
        <v>0</v>
      </c>
      <c r="D21" s="230"/>
      <c r="E21" s="230"/>
      <c r="F21" s="230"/>
      <c r="G21" s="230"/>
      <c r="H21" s="230"/>
      <c r="I21" s="226"/>
      <c r="J21" s="226"/>
    </row>
    <row r="22" spans="1:12" ht="14.1" customHeight="1">
      <c r="A22" s="232"/>
      <c r="B22" s="231" t="s">
        <v>380</v>
      </c>
      <c r="C22" s="227">
        <f t="shared" si="0"/>
        <v>2343.41</v>
      </c>
      <c r="D22" s="230">
        <v>2343.41</v>
      </c>
      <c r="E22" s="230"/>
      <c r="F22" s="230"/>
      <c r="G22" s="230"/>
      <c r="H22" s="230"/>
      <c r="I22" s="226"/>
      <c r="J22" s="226"/>
    </row>
    <row r="23" spans="1:12" ht="14.1" customHeight="1">
      <c r="A23" s="232" t="s">
        <v>379</v>
      </c>
      <c r="B23" s="231" t="s">
        <v>347</v>
      </c>
      <c r="C23" s="227">
        <f t="shared" si="0"/>
        <v>202.85999999999999</v>
      </c>
      <c r="D23" s="230">
        <v>198.51</v>
      </c>
      <c r="E23" s="230">
        <v>4.3499999999999996</v>
      </c>
      <c r="F23" s="230"/>
      <c r="G23" s="230"/>
      <c r="H23" s="230"/>
      <c r="I23" s="226"/>
      <c r="J23" s="226"/>
    </row>
    <row r="24" spans="1:12" ht="14.1" customHeight="1">
      <c r="A24" s="232" t="s">
        <v>378</v>
      </c>
      <c r="B24" s="231" t="s">
        <v>346</v>
      </c>
      <c r="C24" s="227">
        <f t="shared" si="0"/>
        <v>138.72</v>
      </c>
      <c r="D24" s="235">
        <f>(D25+D26+D27+D28+D29+D30+D31+D32+D33+D34+D35+D41+D42+D43)</f>
        <v>138.72</v>
      </c>
      <c r="E24" s="235">
        <f>(E25+E26+E27+E28+E29+E30+E31+E32+E33+E34+E35+E41+E42+E43)</f>
        <v>0</v>
      </c>
      <c r="F24" s="235">
        <f>(F25+F26+F27+F28+F29+F30+F31+F32+F33+F34+F35+F41+F42+F43)</f>
        <v>0</v>
      </c>
      <c r="G24" s="235">
        <f>(G25+G26+G27+G28+G29+G30+G31+G32+G33+G34+G35+G41+G42+G43)</f>
        <v>0</v>
      </c>
      <c r="H24" s="235">
        <f>(H25+H26+H27+H28+H29+H30+H31+H32+H33+H34+H35+H41+H42+H43)</f>
        <v>0</v>
      </c>
      <c r="I24" s="226"/>
      <c r="J24" s="226"/>
    </row>
    <row r="25" spans="1:12" ht="14.1" customHeight="1">
      <c r="A25" s="232" t="s">
        <v>377</v>
      </c>
      <c r="B25" s="236" t="s">
        <v>289</v>
      </c>
      <c r="C25" s="227">
        <f t="shared" si="0"/>
        <v>0</v>
      </c>
      <c r="D25" s="230"/>
      <c r="E25" s="230"/>
      <c r="F25" s="230"/>
      <c r="G25" s="230"/>
      <c r="H25" s="230"/>
      <c r="I25" s="226"/>
      <c r="J25" s="226"/>
    </row>
    <row r="26" spans="1:12" ht="14.1" customHeight="1">
      <c r="A26" s="232" t="s">
        <v>376</v>
      </c>
      <c r="B26" s="236" t="s">
        <v>375</v>
      </c>
      <c r="C26" s="227">
        <f t="shared" si="0"/>
        <v>0</v>
      </c>
      <c r="D26" s="230"/>
      <c r="E26" s="230"/>
      <c r="F26" s="230"/>
      <c r="G26" s="230"/>
      <c r="H26" s="230"/>
      <c r="I26" s="226"/>
      <c r="J26" s="226"/>
    </row>
    <row r="27" spans="1:12" ht="14.1" customHeight="1">
      <c r="A27" s="232" t="s">
        <v>374</v>
      </c>
      <c r="B27" s="236" t="s">
        <v>373</v>
      </c>
      <c r="C27" s="227">
        <f t="shared" si="0"/>
        <v>31.25</v>
      </c>
      <c r="D27" s="230">
        <v>31.25</v>
      </c>
      <c r="E27" s="230"/>
      <c r="F27" s="230"/>
      <c r="G27" s="230"/>
      <c r="H27" s="230"/>
      <c r="I27" s="226"/>
      <c r="J27" s="226"/>
    </row>
    <row r="28" spans="1:12" ht="14.1" customHeight="1">
      <c r="A28" s="232" t="s">
        <v>372</v>
      </c>
      <c r="B28" s="236" t="s">
        <v>371</v>
      </c>
      <c r="C28" s="227">
        <f t="shared" si="0"/>
        <v>0</v>
      </c>
      <c r="D28" s="230"/>
      <c r="E28" s="230"/>
      <c r="F28" s="230"/>
      <c r="G28" s="230"/>
      <c r="H28" s="230"/>
      <c r="I28" s="226"/>
      <c r="J28" s="226"/>
    </row>
    <row r="29" spans="1:12" ht="14.1" customHeight="1">
      <c r="A29" s="232" t="s">
        <v>370</v>
      </c>
      <c r="B29" s="236" t="s">
        <v>369</v>
      </c>
      <c r="C29" s="227">
        <f t="shared" si="0"/>
        <v>0</v>
      </c>
      <c r="D29" s="230"/>
      <c r="E29" s="230"/>
      <c r="F29" s="230"/>
      <c r="G29" s="230"/>
      <c r="H29" s="230"/>
      <c r="I29" s="226"/>
      <c r="J29" s="226"/>
    </row>
    <row r="30" spans="1:12" ht="14.1" customHeight="1">
      <c r="A30" s="232" t="s">
        <v>368</v>
      </c>
      <c r="B30" s="236" t="s">
        <v>284</v>
      </c>
      <c r="C30" s="227">
        <f t="shared" si="0"/>
        <v>0</v>
      </c>
      <c r="D30" s="230"/>
      <c r="E30" s="230"/>
      <c r="F30" s="230"/>
      <c r="G30" s="230"/>
      <c r="H30" s="230"/>
      <c r="I30" s="226"/>
    </row>
    <row r="31" spans="1:12" ht="14.1" customHeight="1">
      <c r="A31" s="232" t="s">
        <v>367</v>
      </c>
      <c r="B31" s="236" t="s">
        <v>283</v>
      </c>
      <c r="C31" s="227">
        <f t="shared" si="0"/>
        <v>0</v>
      </c>
      <c r="D31" s="230"/>
      <c r="E31" s="230"/>
      <c r="F31" s="230"/>
      <c r="G31" s="230"/>
      <c r="H31" s="230"/>
      <c r="I31" s="226"/>
    </row>
    <row r="32" spans="1:12" ht="14.1" customHeight="1">
      <c r="A32" s="232" t="s">
        <v>366</v>
      </c>
      <c r="B32" s="238" t="s">
        <v>365</v>
      </c>
      <c r="C32" s="227">
        <f t="shared" si="0"/>
        <v>0</v>
      </c>
      <c r="D32" s="230"/>
      <c r="E32" s="230"/>
      <c r="F32" s="230"/>
      <c r="G32" s="230"/>
      <c r="H32" s="230"/>
      <c r="I32" s="226"/>
    </row>
    <row r="33" spans="1:9" ht="14.1" customHeight="1">
      <c r="A33" s="232" t="s">
        <v>364</v>
      </c>
      <c r="B33" s="236" t="s">
        <v>363</v>
      </c>
      <c r="C33" s="227">
        <f t="shared" si="0"/>
        <v>0</v>
      </c>
      <c r="D33" s="230"/>
      <c r="E33" s="230"/>
      <c r="F33" s="230"/>
      <c r="G33" s="230"/>
      <c r="H33" s="230"/>
      <c r="I33" s="226"/>
    </row>
    <row r="34" spans="1:9" ht="14.1" customHeight="1">
      <c r="A34" s="232" t="s">
        <v>362</v>
      </c>
      <c r="B34" s="236" t="s">
        <v>280</v>
      </c>
      <c r="C34" s="227">
        <f t="shared" si="0"/>
        <v>0</v>
      </c>
      <c r="D34" s="230"/>
      <c r="E34" s="230"/>
      <c r="F34" s="230"/>
      <c r="G34" s="230"/>
      <c r="H34" s="230"/>
      <c r="I34" s="226"/>
    </row>
    <row r="35" spans="1:9" ht="14.1" customHeight="1">
      <c r="A35" s="233" t="s">
        <v>102</v>
      </c>
      <c r="B35" s="236" t="s">
        <v>278</v>
      </c>
      <c r="C35" s="227">
        <f t="shared" si="0"/>
        <v>6.18</v>
      </c>
      <c r="D35" s="235">
        <f>(D37+D38+D39+D40)</f>
        <v>6.18</v>
      </c>
      <c r="E35" s="235">
        <f>(E37+E38+E39+E40)</f>
        <v>0</v>
      </c>
      <c r="F35" s="235">
        <f>(F37+F38+F39+F40)</f>
        <v>0</v>
      </c>
      <c r="G35" s="235">
        <f>(G37+G38+G39+G40)</f>
        <v>0</v>
      </c>
      <c r="H35" s="235">
        <f>(H37+H38+H39+H40)</f>
        <v>0</v>
      </c>
      <c r="I35" s="226"/>
    </row>
    <row r="36" spans="1:9" ht="14.1" customHeight="1">
      <c r="A36" s="233"/>
      <c r="B36" s="231" t="s">
        <v>361</v>
      </c>
      <c r="C36" s="227"/>
      <c r="D36" s="235"/>
      <c r="E36" s="237"/>
      <c r="F36" s="237"/>
      <c r="G36" s="237"/>
      <c r="H36" s="237"/>
      <c r="I36" s="226"/>
    </row>
    <row r="37" spans="1:9" ht="14.1" customHeight="1">
      <c r="A37" s="233"/>
      <c r="B37" s="236" t="s">
        <v>360</v>
      </c>
      <c r="C37" s="227">
        <f t="shared" ref="C37:C47" si="1">(D37+E37+F37+G37+H37)</f>
        <v>0</v>
      </c>
      <c r="D37" s="235"/>
      <c r="E37" s="237"/>
      <c r="F37" s="237"/>
      <c r="G37" s="237"/>
      <c r="H37" s="237"/>
      <c r="I37" s="226"/>
    </row>
    <row r="38" spans="1:9" ht="14.1" customHeight="1">
      <c r="A38" s="233"/>
      <c r="B38" s="236" t="s">
        <v>359</v>
      </c>
      <c r="C38" s="227">
        <f t="shared" si="1"/>
        <v>0</v>
      </c>
      <c r="D38" s="235"/>
      <c r="E38" s="237"/>
      <c r="F38" s="237"/>
      <c r="G38" s="237"/>
      <c r="H38" s="237"/>
      <c r="I38" s="226"/>
    </row>
    <row r="39" spans="1:9" ht="14.1" customHeight="1">
      <c r="A39" s="233"/>
      <c r="B39" s="236" t="s">
        <v>358</v>
      </c>
      <c r="C39" s="227">
        <f t="shared" si="1"/>
        <v>6.18</v>
      </c>
      <c r="D39" s="235">
        <v>6.18</v>
      </c>
      <c r="E39" s="237"/>
      <c r="F39" s="237"/>
      <c r="G39" s="237"/>
      <c r="H39" s="237"/>
      <c r="I39" s="226"/>
    </row>
    <row r="40" spans="1:9" ht="12" customHeight="1">
      <c r="A40" s="233"/>
      <c r="B40" s="236" t="s">
        <v>357</v>
      </c>
      <c r="C40" s="227">
        <f t="shared" si="1"/>
        <v>0</v>
      </c>
      <c r="D40" s="235"/>
      <c r="E40" s="237"/>
      <c r="F40" s="237"/>
      <c r="G40" s="237"/>
      <c r="H40" s="237"/>
      <c r="I40" s="226"/>
    </row>
    <row r="41" spans="1:9" ht="23.25" customHeight="1">
      <c r="A41" s="233" t="s">
        <v>103</v>
      </c>
      <c r="B41" s="236" t="s">
        <v>277</v>
      </c>
      <c r="C41" s="227">
        <f t="shared" si="1"/>
        <v>0</v>
      </c>
      <c r="D41" s="230"/>
      <c r="E41" s="230"/>
      <c r="F41" s="230"/>
      <c r="G41" s="230"/>
      <c r="H41" s="230"/>
      <c r="I41" s="226"/>
    </row>
    <row r="42" spans="1:9" ht="14.1" customHeight="1">
      <c r="A42" s="233" t="s">
        <v>356</v>
      </c>
      <c r="B42" s="236" t="s">
        <v>276</v>
      </c>
      <c r="C42" s="227">
        <f t="shared" si="1"/>
        <v>0</v>
      </c>
      <c r="D42" s="230"/>
      <c r="E42" s="230"/>
      <c r="F42" s="230"/>
      <c r="G42" s="230"/>
      <c r="H42" s="230"/>
      <c r="I42" s="226"/>
    </row>
    <row r="43" spans="1:9" ht="14.1" customHeight="1">
      <c r="A43" s="232" t="s">
        <v>101</v>
      </c>
      <c r="B43" s="236" t="s">
        <v>275</v>
      </c>
      <c r="C43" s="227">
        <f t="shared" si="1"/>
        <v>101.29</v>
      </c>
      <c r="D43" s="235">
        <v>101.29</v>
      </c>
      <c r="E43" s="235"/>
      <c r="F43" s="235"/>
      <c r="G43" s="235"/>
      <c r="H43" s="235"/>
      <c r="I43" s="226"/>
    </row>
    <row r="44" spans="1:9" ht="14.1" customHeight="1">
      <c r="A44" s="233" t="s">
        <v>100</v>
      </c>
      <c r="B44" s="234" t="s">
        <v>392</v>
      </c>
      <c r="C44" s="227">
        <f t="shared" si="1"/>
        <v>0</v>
      </c>
      <c r="D44" s="230"/>
      <c r="E44" s="230"/>
      <c r="F44" s="230"/>
      <c r="G44" s="230"/>
      <c r="H44" s="230"/>
      <c r="I44" s="226"/>
    </row>
    <row r="45" spans="1:9" ht="14.1" customHeight="1">
      <c r="A45" s="233"/>
      <c r="B45" s="231"/>
      <c r="C45" s="227">
        <f t="shared" si="1"/>
        <v>0</v>
      </c>
      <c r="D45" s="230"/>
      <c r="E45" s="230"/>
      <c r="F45" s="230"/>
      <c r="G45" s="230"/>
      <c r="H45" s="230"/>
      <c r="I45" s="226"/>
    </row>
    <row r="46" spans="1:9" ht="14.1" customHeight="1">
      <c r="A46" s="232"/>
      <c r="B46" s="231"/>
      <c r="C46" s="227">
        <f t="shared" si="1"/>
        <v>0</v>
      </c>
      <c r="D46" s="230"/>
      <c r="E46" s="230"/>
      <c r="F46" s="230"/>
      <c r="G46" s="230"/>
      <c r="H46" s="230"/>
      <c r="I46" s="226"/>
    </row>
    <row r="47" spans="1:9" ht="17.25" customHeight="1">
      <c r="A47" s="229"/>
      <c r="B47" s="228" t="s">
        <v>95</v>
      </c>
      <c r="C47" s="227">
        <f t="shared" si="1"/>
        <v>13155.48</v>
      </c>
      <c r="D47" s="227">
        <f>(D20+D23+D24+D44+D45+D46)</f>
        <v>12851.13</v>
      </c>
      <c r="E47" s="227">
        <f>(E20+E23+E24+E44+E45+E46)</f>
        <v>304.35000000000002</v>
      </c>
      <c r="F47" s="227">
        <f>(F20+F23+F24+F44+F45+F46)</f>
        <v>0</v>
      </c>
      <c r="G47" s="227">
        <f>(G20+G23+G24+G44+G45+G46)</f>
        <v>0</v>
      </c>
      <c r="H47" s="227">
        <f>(H20+H23+H24+H44+H45+H46)</f>
        <v>0</v>
      </c>
      <c r="I47" s="226"/>
    </row>
    <row r="48" spans="1:9">
      <c r="I48" s="226"/>
    </row>
    <row r="49" spans="1:9">
      <c r="A49" s="224" t="s">
        <v>20</v>
      </c>
      <c r="B49" s="226"/>
      <c r="C49" s="627"/>
      <c r="D49" s="627"/>
      <c r="E49" s="226"/>
      <c r="F49" s="627" t="s">
        <v>40</v>
      </c>
      <c r="G49" s="627"/>
      <c r="H49" s="627"/>
      <c r="I49" s="226"/>
    </row>
    <row r="50" spans="1:9">
      <c r="C50" s="616" t="s">
        <v>94</v>
      </c>
      <c r="D50" s="616"/>
      <c r="E50" s="615" t="s">
        <v>93</v>
      </c>
      <c r="F50" s="615"/>
      <c r="G50" s="615"/>
      <c r="H50" s="615"/>
      <c r="I50" s="226"/>
    </row>
    <row r="51" spans="1:9">
      <c r="C51" s="225"/>
      <c r="D51" s="225"/>
      <c r="E51" s="225"/>
      <c r="F51" s="225"/>
      <c r="G51" s="225"/>
      <c r="H51" s="225"/>
      <c r="I51" s="226"/>
    </row>
    <row r="52" spans="1:9">
      <c r="A52" s="610" t="s">
        <v>22</v>
      </c>
      <c r="B52" s="610"/>
      <c r="C52" s="627"/>
      <c r="D52" s="627"/>
      <c r="E52" s="226"/>
      <c r="F52" s="627" t="s">
        <v>41</v>
      </c>
      <c r="G52" s="627"/>
      <c r="H52" s="627"/>
      <c r="I52" s="226"/>
    </row>
    <row r="53" spans="1:9">
      <c r="B53" s="226"/>
      <c r="C53" s="616" t="s">
        <v>94</v>
      </c>
      <c r="D53" s="616"/>
      <c r="E53" s="615" t="s">
        <v>93</v>
      </c>
      <c r="F53" s="615"/>
      <c r="G53" s="615"/>
      <c r="H53" s="615"/>
    </row>
    <row r="54" spans="1:9">
      <c r="B54" s="226"/>
      <c r="C54" s="225"/>
      <c r="D54" s="225"/>
      <c r="E54" s="225"/>
      <c r="F54" s="225"/>
      <c r="G54" s="626"/>
      <c r="H54" s="626"/>
    </row>
  </sheetData>
  <mergeCells count="29">
    <mergeCell ref="C49:D49"/>
    <mergeCell ref="A52:B52"/>
    <mergeCell ref="C50:D50"/>
    <mergeCell ref="C53:D53"/>
    <mergeCell ref="C52:D52"/>
    <mergeCell ref="G54:H54"/>
    <mergeCell ref="E53:H53"/>
    <mergeCell ref="E50:H50"/>
    <mergeCell ref="F49:H49"/>
    <mergeCell ref="F52:H52"/>
    <mergeCell ref="A15:A19"/>
    <mergeCell ref="F13:H13"/>
    <mergeCell ref="A9:D9"/>
    <mergeCell ref="C14:E14"/>
    <mergeCell ref="E16:E18"/>
    <mergeCell ref="F16:F18"/>
    <mergeCell ref="G16:G18"/>
    <mergeCell ref="D15:H15"/>
    <mergeCell ref="D16:D18"/>
    <mergeCell ref="H16:H18"/>
    <mergeCell ref="B15:B19"/>
    <mergeCell ref="G14:H14"/>
    <mergeCell ref="C15:C19"/>
    <mergeCell ref="A11:H11"/>
    <mergeCell ref="E2:H2"/>
    <mergeCell ref="E3:H3"/>
    <mergeCell ref="E4:H4"/>
    <mergeCell ref="E5:H5"/>
    <mergeCell ref="E6:H6"/>
  </mergeCells>
  <pageMargins left="0.23622047244094491" right="0.19685039370078741" top="0.31496062992125984" bottom="0.1968503937007874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13" workbookViewId="0">
      <selection activeCell="L16" sqref="L16"/>
    </sheetView>
  </sheetViews>
  <sheetFormatPr defaultRowHeight="15"/>
  <cols>
    <col min="1" max="1" width="6.42578125" style="481" customWidth="1"/>
    <col min="2" max="2" width="13.7109375" style="481" customWidth="1"/>
    <col min="3" max="3" width="11.5703125" style="481" customWidth="1"/>
    <col min="4" max="4" width="9.140625" style="481" customWidth="1"/>
    <col min="5" max="5" width="7.140625" style="481" customWidth="1"/>
    <col min="6" max="6" width="13.7109375" style="481" customWidth="1"/>
    <col min="7" max="7" width="10" style="481" customWidth="1"/>
    <col min="8" max="8" width="13.5703125" style="481" customWidth="1"/>
    <col min="9" max="9" width="9.140625" style="481" customWidth="1"/>
    <col min="10" max="16384" width="9.140625" style="480"/>
  </cols>
  <sheetData>
    <row r="2" spans="1:8">
      <c r="A2" s="633" t="s">
        <v>344</v>
      </c>
      <c r="B2" s="633"/>
      <c r="C2" s="633"/>
      <c r="D2" s="633"/>
      <c r="E2" s="633"/>
      <c r="F2" s="633"/>
      <c r="G2" s="633"/>
      <c r="H2" s="633"/>
    </row>
    <row r="3" spans="1:8">
      <c r="A3" s="641" t="s">
        <v>3</v>
      </c>
      <c r="B3" s="641"/>
      <c r="C3" s="641"/>
      <c r="D3" s="641"/>
      <c r="E3" s="641"/>
      <c r="F3" s="641"/>
      <c r="G3" s="641"/>
      <c r="H3" s="641"/>
    </row>
    <row r="6" spans="1:8">
      <c r="A6" s="635" t="s">
        <v>402</v>
      </c>
      <c r="B6" s="635"/>
      <c r="C6" s="635"/>
      <c r="D6" s="635"/>
      <c r="E6" s="635"/>
      <c r="F6" s="635"/>
      <c r="G6" s="635"/>
      <c r="H6" s="635"/>
    </row>
    <row r="9" spans="1:8" ht="15" customHeight="1">
      <c r="A9" s="634" t="s">
        <v>403</v>
      </c>
      <c r="B9" s="634"/>
      <c r="C9" s="634"/>
      <c r="D9" s="634"/>
      <c r="E9" s="634"/>
      <c r="F9" s="634"/>
      <c r="G9" s="634"/>
      <c r="H9" s="634"/>
    </row>
    <row r="10" spans="1:8">
      <c r="D10" s="485"/>
    </row>
    <row r="11" spans="1:8">
      <c r="C11" s="635" t="s">
        <v>460</v>
      </c>
      <c r="D11" s="635"/>
      <c r="E11" s="635"/>
      <c r="F11" s="635"/>
    </row>
    <row r="12" spans="1:8">
      <c r="B12" s="637"/>
      <c r="C12" s="637"/>
      <c r="D12" s="637"/>
      <c r="E12" s="637"/>
      <c r="F12" s="637"/>
      <c r="G12" s="637"/>
    </row>
    <row r="14" spans="1:8" ht="15" customHeight="1">
      <c r="A14" s="629" t="s">
        <v>400</v>
      </c>
      <c r="B14" s="629"/>
      <c r="C14" s="495" t="s">
        <v>459</v>
      </c>
      <c r="D14" s="494"/>
      <c r="E14" s="494"/>
      <c r="F14" s="494"/>
      <c r="G14" s="494"/>
      <c r="H14" s="494"/>
    </row>
    <row r="15" spans="1:8">
      <c r="A15" s="636" t="s">
        <v>343</v>
      </c>
      <c r="B15" s="636"/>
      <c r="C15" s="636"/>
      <c r="D15" s="636"/>
      <c r="E15" s="636"/>
      <c r="F15" s="636"/>
      <c r="G15" s="636"/>
      <c r="H15" s="636"/>
    </row>
    <row r="16" spans="1:8" ht="28.5" customHeight="1">
      <c r="A16" s="493" t="s">
        <v>399</v>
      </c>
      <c r="B16" s="493" t="s">
        <v>398</v>
      </c>
      <c r="C16" s="638" t="s">
        <v>339</v>
      </c>
      <c r="D16" s="639"/>
      <c r="E16" s="640"/>
      <c r="F16" s="493" t="s">
        <v>338</v>
      </c>
      <c r="G16" s="492" t="s">
        <v>337</v>
      </c>
      <c r="H16" s="492" t="s">
        <v>336</v>
      </c>
    </row>
    <row r="17" spans="1:8">
      <c r="A17" s="489">
        <v>1</v>
      </c>
      <c r="B17" s="522" t="s">
        <v>91</v>
      </c>
      <c r="C17" s="628" t="s">
        <v>335</v>
      </c>
      <c r="D17" s="628"/>
      <c r="E17" s="628"/>
      <c r="F17" s="491" t="s">
        <v>345</v>
      </c>
      <c r="G17" s="490">
        <v>7</v>
      </c>
      <c r="H17" s="431">
        <v>16.03</v>
      </c>
    </row>
    <row r="18" spans="1:8">
      <c r="A18" s="489">
        <v>2</v>
      </c>
      <c r="B18" s="522" t="s">
        <v>91</v>
      </c>
      <c r="C18" s="628" t="s">
        <v>334</v>
      </c>
      <c r="D18" s="628"/>
      <c r="E18" s="628"/>
      <c r="F18" s="491" t="s">
        <v>345</v>
      </c>
      <c r="G18" s="490">
        <v>7</v>
      </c>
      <c r="H18" s="431">
        <v>12835.1</v>
      </c>
    </row>
    <row r="19" spans="1:8">
      <c r="A19" s="489">
        <v>3</v>
      </c>
      <c r="B19" s="522" t="s">
        <v>91</v>
      </c>
      <c r="C19" s="628" t="s">
        <v>466</v>
      </c>
      <c r="D19" s="628"/>
      <c r="E19" s="628"/>
      <c r="F19" s="491" t="s">
        <v>345</v>
      </c>
      <c r="G19" s="490">
        <v>7</v>
      </c>
      <c r="H19" s="431">
        <v>1241.1199999999999</v>
      </c>
    </row>
    <row r="20" spans="1:8">
      <c r="A20" s="489">
        <v>4</v>
      </c>
      <c r="B20" s="522" t="s">
        <v>91</v>
      </c>
      <c r="C20" s="628" t="s">
        <v>342</v>
      </c>
      <c r="D20" s="628"/>
      <c r="E20" s="628"/>
      <c r="F20" s="491" t="s">
        <v>345</v>
      </c>
      <c r="G20" s="490">
        <v>7</v>
      </c>
      <c r="H20" s="431">
        <v>14521.47</v>
      </c>
    </row>
    <row r="21" spans="1:8">
      <c r="A21" s="489">
        <v>5</v>
      </c>
      <c r="B21" s="522" t="s">
        <v>91</v>
      </c>
      <c r="C21" s="628" t="s">
        <v>341</v>
      </c>
      <c r="D21" s="628"/>
      <c r="E21" s="628"/>
      <c r="F21" s="491" t="s">
        <v>345</v>
      </c>
      <c r="G21" s="490">
        <v>7</v>
      </c>
      <c r="H21" s="431">
        <v>232.49</v>
      </c>
    </row>
    <row r="22" spans="1:8">
      <c r="A22" s="489"/>
      <c r="B22" s="522"/>
      <c r="C22" s="632" t="s">
        <v>66</v>
      </c>
      <c r="D22" s="632"/>
      <c r="E22" s="632"/>
      <c r="F22" s="488" t="s">
        <v>345</v>
      </c>
      <c r="G22" s="487">
        <v>7</v>
      </c>
      <c r="H22" s="486">
        <f>0+H17+H18+H19+H20</f>
        <v>28613.72</v>
      </c>
    </row>
    <row r="23" spans="1:8">
      <c r="A23" s="489">
        <v>6</v>
      </c>
      <c r="B23" s="522" t="s">
        <v>384</v>
      </c>
      <c r="C23" s="628" t="s">
        <v>334</v>
      </c>
      <c r="D23" s="628"/>
      <c r="E23" s="628"/>
      <c r="F23" s="491" t="s">
        <v>345</v>
      </c>
      <c r="G23" s="490">
        <v>7</v>
      </c>
      <c r="H23" s="431">
        <v>304.35000000000002</v>
      </c>
    </row>
    <row r="24" spans="1:8">
      <c r="A24" s="489"/>
      <c r="B24" s="522"/>
      <c r="C24" s="632" t="s">
        <v>66</v>
      </c>
      <c r="D24" s="632"/>
      <c r="E24" s="632"/>
      <c r="F24" s="488" t="s">
        <v>345</v>
      </c>
      <c r="G24" s="487">
        <v>7</v>
      </c>
      <c r="H24" s="486">
        <f>0+H23</f>
        <v>304.35000000000002</v>
      </c>
    </row>
    <row r="25" spans="1:8">
      <c r="A25" s="485"/>
      <c r="B25" s="523"/>
      <c r="C25" s="629"/>
      <c r="D25" s="629"/>
      <c r="E25" s="629"/>
      <c r="F25" s="484"/>
      <c r="G25" s="483"/>
      <c r="H25" s="482"/>
    </row>
    <row r="26" spans="1:8">
      <c r="A26" s="485"/>
      <c r="B26" s="523"/>
      <c r="C26" s="523"/>
      <c r="D26" s="523"/>
      <c r="E26" s="523"/>
      <c r="F26" s="484"/>
      <c r="G26" s="483"/>
      <c r="H26" s="482"/>
    </row>
    <row r="29" spans="1:8">
      <c r="A29" s="629" t="s">
        <v>45</v>
      </c>
      <c r="B29" s="629"/>
      <c r="C29" s="629"/>
      <c r="D29" s="629"/>
      <c r="E29" s="630" t="s">
        <v>40</v>
      </c>
      <c r="F29" s="630"/>
      <c r="G29" s="630"/>
      <c r="H29" s="630"/>
    </row>
    <row r="30" spans="1:8">
      <c r="E30" s="631" t="s">
        <v>397</v>
      </c>
      <c r="F30" s="631"/>
      <c r="G30" s="631"/>
      <c r="H30" s="631"/>
    </row>
    <row r="33" spans="1:8">
      <c r="A33" s="629" t="s">
        <v>43</v>
      </c>
      <c r="B33" s="629"/>
      <c r="C33" s="629"/>
      <c r="D33" s="629"/>
      <c r="E33" s="630" t="s">
        <v>41</v>
      </c>
      <c r="F33" s="630"/>
      <c r="G33" s="630"/>
      <c r="H33" s="630"/>
    </row>
    <row r="34" spans="1:8">
      <c r="E34" s="631" t="s">
        <v>397</v>
      </c>
      <c r="F34" s="631"/>
      <c r="G34" s="631"/>
      <c r="H34" s="631"/>
    </row>
  </sheetData>
  <sheetProtection formatCells="0" formatColumns="0" formatRows="0" insertColumns="0" insertRows="0" insertHyperlinks="0" deleteColumns="0" deleteRows="0" sort="0" autoFilter="0" pivotTables="0"/>
  <mergeCells count="24">
    <mergeCell ref="C17:E17"/>
    <mergeCell ref="E34:H34"/>
    <mergeCell ref="C24:E24"/>
    <mergeCell ref="A2:H2"/>
    <mergeCell ref="A9:H9"/>
    <mergeCell ref="C11:F11"/>
    <mergeCell ref="A15:H15"/>
    <mergeCell ref="B12:G12"/>
    <mergeCell ref="A14:B14"/>
    <mergeCell ref="A6:H6"/>
    <mergeCell ref="C16:E16"/>
    <mergeCell ref="C19:E19"/>
    <mergeCell ref="C20:E20"/>
    <mergeCell ref="C21:E21"/>
    <mergeCell ref="C22:E22"/>
    <mergeCell ref="C23:E23"/>
    <mergeCell ref="A3:H3"/>
    <mergeCell ref="C18:E18"/>
    <mergeCell ref="A29:D29"/>
    <mergeCell ref="A33:D33"/>
    <mergeCell ref="C25:E25"/>
    <mergeCell ref="E29:H29"/>
    <mergeCell ref="E30:H30"/>
    <mergeCell ref="E33:H33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J31" sqref="J31"/>
    </sheetView>
  </sheetViews>
  <sheetFormatPr defaultRowHeight="15"/>
  <cols>
    <col min="1" max="1" width="6.42578125" style="481" customWidth="1"/>
    <col min="2" max="2" width="13.7109375" style="481" customWidth="1"/>
    <col min="3" max="3" width="11.5703125" style="481" customWidth="1"/>
    <col min="4" max="4" width="9.140625" style="481" customWidth="1"/>
    <col min="5" max="5" width="7.140625" style="481" customWidth="1"/>
    <col min="6" max="6" width="13.7109375" style="481" customWidth="1"/>
    <col min="7" max="7" width="10" style="481" customWidth="1"/>
    <col min="8" max="8" width="13.5703125" style="481" customWidth="1"/>
    <col min="9" max="9" width="9.140625" style="481" customWidth="1"/>
    <col min="10" max="16384" width="9.140625" style="480"/>
  </cols>
  <sheetData>
    <row r="2" spans="1:8">
      <c r="A2" s="633" t="s">
        <v>344</v>
      </c>
      <c r="B2" s="633"/>
      <c r="C2" s="633"/>
      <c r="D2" s="633"/>
      <c r="E2" s="633"/>
      <c r="F2" s="633"/>
      <c r="G2" s="633"/>
      <c r="H2" s="633"/>
    </row>
    <row r="3" spans="1:8">
      <c r="A3" s="641" t="s">
        <v>3</v>
      </c>
      <c r="B3" s="641"/>
      <c r="C3" s="641"/>
      <c r="D3" s="641"/>
      <c r="E3" s="641"/>
      <c r="F3" s="641"/>
      <c r="G3" s="641"/>
      <c r="H3" s="641"/>
    </row>
    <row r="6" spans="1:8">
      <c r="A6" s="635" t="s">
        <v>402</v>
      </c>
      <c r="B6" s="635"/>
      <c r="C6" s="635"/>
      <c r="D6" s="635"/>
      <c r="E6" s="635"/>
      <c r="F6" s="635"/>
      <c r="G6" s="635"/>
      <c r="H6" s="635"/>
    </row>
    <row r="9" spans="1:8" ht="15" customHeight="1">
      <c r="A9" s="634" t="s">
        <v>401</v>
      </c>
      <c r="B9" s="634"/>
      <c r="C9" s="634"/>
      <c r="D9" s="634"/>
      <c r="E9" s="634"/>
      <c r="F9" s="634"/>
      <c r="G9" s="634"/>
      <c r="H9" s="634"/>
    </row>
    <row r="10" spans="1:8">
      <c r="D10" s="485"/>
    </row>
    <row r="11" spans="1:8">
      <c r="C11" s="635" t="s">
        <v>460</v>
      </c>
      <c r="D11" s="635"/>
      <c r="E11" s="635"/>
      <c r="F11" s="635"/>
    </row>
    <row r="12" spans="1:8">
      <c r="B12" s="637"/>
      <c r="C12" s="637"/>
      <c r="D12" s="637"/>
      <c r="E12" s="637"/>
      <c r="F12" s="637"/>
      <c r="G12" s="637"/>
    </row>
    <row r="14" spans="1:8" ht="15" customHeight="1">
      <c r="A14" s="629" t="s">
        <v>400</v>
      </c>
      <c r="B14" s="629"/>
      <c r="C14" s="495" t="s">
        <v>459</v>
      </c>
      <c r="D14" s="494"/>
      <c r="E14" s="494"/>
      <c r="F14" s="494"/>
      <c r="G14" s="494"/>
      <c r="H14" s="494"/>
    </row>
    <row r="15" spans="1:8">
      <c r="A15" s="636" t="s">
        <v>340</v>
      </c>
      <c r="B15" s="636"/>
      <c r="C15" s="636"/>
      <c r="D15" s="636"/>
      <c r="E15" s="636"/>
      <c r="F15" s="636"/>
      <c r="G15" s="636"/>
      <c r="H15" s="636"/>
    </row>
    <row r="16" spans="1:8" ht="28.5" customHeight="1">
      <c r="A16" s="493" t="s">
        <v>399</v>
      </c>
      <c r="B16" s="493" t="s">
        <v>398</v>
      </c>
      <c r="C16" s="638" t="s">
        <v>339</v>
      </c>
      <c r="D16" s="639"/>
      <c r="E16" s="640"/>
      <c r="F16" s="493" t="s">
        <v>338</v>
      </c>
      <c r="G16" s="492" t="s">
        <v>337</v>
      </c>
      <c r="H16" s="492" t="s">
        <v>336</v>
      </c>
    </row>
    <row r="17" spans="1:8">
      <c r="A17" s="489">
        <v>1</v>
      </c>
      <c r="B17" s="510" t="s">
        <v>91</v>
      </c>
      <c r="C17" s="628" t="s">
        <v>335</v>
      </c>
      <c r="D17" s="628"/>
      <c r="E17" s="628"/>
      <c r="F17" s="491" t="s">
        <v>345</v>
      </c>
      <c r="G17" s="490">
        <v>7</v>
      </c>
      <c r="H17" s="431">
        <v>25.05</v>
      </c>
    </row>
    <row r="18" spans="1:8">
      <c r="A18" s="489">
        <v>2</v>
      </c>
      <c r="B18" s="510" t="s">
        <v>91</v>
      </c>
      <c r="C18" s="628" t="s">
        <v>334</v>
      </c>
      <c r="D18" s="628"/>
      <c r="E18" s="628"/>
      <c r="F18" s="491" t="s">
        <v>345</v>
      </c>
      <c r="G18" s="490">
        <v>7</v>
      </c>
      <c r="H18" s="431">
        <v>26738.76</v>
      </c>
    </row>
    <row r="19" spans="1:8">
      <c r="A19" s="489"/>
      <c r="B19" s="510"/>
      <c r="C19" s="632" t="s">
        <v>66</v>
      </c>
      <c r="D19" s="632"/>
      <c r="E19" s="632"/>
      <c r="F19" s="488" t="s">
        <v>345</v>
      </c>
      <c r="G19" s="487">
        <v>7</v>
      </c>
      <c r="H19" s="486">
        <f>0+H17+H18</f>
        <v>26763.809999999998</v>
      </c>
    </row>
    <row r="20" spans="1:8">
      <c r="A20" s="489">
        <v>3</v>
      </c>
      <c r="B20" s="510" t="s">
        <v>384</v>
      </c>
      <c r="C20" s="628" t="s">
        <v>334</v>
      </c>
      <c r="D20" s="628"/>
      <c r="E20" s="628"/>
      <c r="F20" s="491" t="s">
        <v>345</v>
      </c>
      <c r="G20" s="490">
        <v>7</v>
      </c>
      <c r="H20" s="431">
        <v>304.35000000000002</v>
      </c>
    </row>
    <row r="21" spans="1:8">
      <c r="A21" s="489"/>
      <c r="B21" s="510"/>
      <c r="C21" s="632" t="s">
        <v>66</v>
      </c>
      <c r="D21" s="632"/>
      <c r="E21" s="632"/>
      <c r="F21" s="488" t="s">
        <v>345</v>
      </c>
      <c r="G21" s="487">
        <v>7</v>
      </c>
      <c r="H21" s="486">
        <f>0+H20</f>
        <v>304.35000000000002</v>
      </c>
    </row>
    <row r="22" spans="1:8">
      <c r="A22" s="485"/>
      <c r="B22" s="511"/>
      <c r="C22" s="629"/>
      <c r="D22" s="629"/>
      <c r="E22" s="629"/>
      <c r="F22" s="484"/>
      <c r="G22" s="483"/>
      <c r="H22" s="482"/>
    </row>
    <row r="23" spans="1:8">
      <c r="A23" s="485"/>
      <c r="B23" s="511"/>
      <c r="C23" s="511"/>
      <c r="D23" s="511"/>
      <c r="E23" s="511"/>
      <c r="F23" s="484"/>
      <c r="G23" s="483"/>
      <c r="H23" s="482"/>
    </row>
    <row r="26" spans="1:8">
      <c r="A26" s="629" t="s">
        <v>45</v>
      </c>
      <c r="B26" s="629"/>
      <c r="C26" s="629"/>
      <c r="D26" s="629"/>
      <c r="E26" s="630" t="s">
        <v>40</v>
      </c>
      <c r="F26" s="630"/>
      <c r="G26" s="630"/>
      <c r="H26" s="630"/>
    </row>
    <row r="27" spans="1:8">
      <c r="E27" s="631" t="s">
        <v>397</v>
      </c>
      <c r="F27" s="631"/>
      <c r="G27" s="631"/>
      <c r="H27" s="631"/>
    </row>
    <row r="30" spans="1:8">
      <c r="A30" s="629" t="s">
        <v>43</v>
      </c>
      <c r="B30" s="629"/>
      <c r="C30" s="629"/>
      <c r="D30" s="629"/>
      <c r="E30" s="630" t="s">
        <v>41</v>
      </c>
      <c r="F30" s="630"/>
      <c r="G30" s="630"/>
      <c r="H30" s="630"/>
    </row>
    <row r="31" spans="1:8">
      <c r="E31" s="631" t="s">
        <v>397</v>
      </c>
      <c r="F31" s="631"/>
      <c r="G31" s="631"/>
      <c r="H31" s="631"/>
    </row>
  </sheetData>
  <sheetProtection formatCells="0" formatColumns="0" formatRows="0" insertColumns="0" insertRows="0" insertHyperlinks="0" deleteColumns="0" deleteRows="0" sort="0" autoFilter="0" pivotTables="0"/>
  <mergeCells count="21">
    <mergeCell ref="E26:H26"/>
    <mergeCell ref="E27:H27"/>
    <mergeCell ref="E30:H30"/>
    <mergeCell ref="E31:H31"/>
    <mergeCell ref="A3:H3"/>
    <mergeCell ref="C17:E17"/>
    <mergeCell ref="C18:E18"/>
    <mergeCell ref="A26:D26"/>
    <mergeCell ref="A30:D30"/>
    <mergeCell ref="C16:E16"/>
    <mergeCell ref="C19:E19"/>
    <mergeCell ref="C20:E20"/>
    <mergeCell ref="C21:E21"/>
    <mergeCell ref="C22:E22"/>
    <mergeCell ref="A2:H2"/>
    <mergeCell ref="A9:H9"/>
    <mergeCell ref="C11:F11"/>
    <mergeCell ref="A15:H15"/>
    <mergeCell ref="B12:G12"/>
    <mergeCell ref="A14:B14"/>
    <mergeCell ref="A6:H6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7" workbookViewId="0">
      <selection activeCell="E25" sqref="E25"/>
    </sheetView>
  </sheetViews>
  <sheetFormatPr defaultRowHeight="12.75"/>
  <cols>
    <col min="5" max="5" width="11.7109375" customWidth="1"/>
    <col min="6" max="6" width="4.28515625" customWidth="1"/>
    <col min="9" max="9" width="6.5703125" customWidth="1"/>
    <col min="11" max="11" width="5.28515625" customWidth="1"/>
    <col min="12" max="12" width="7.140625" customWidth="1"/>
    <col min="13" max="13" width="7.5703125" customWidth="1"/>
    <col min="14" max="14" width="17.85546875" customWidth="1"/>
  </cols>
  <sheetData>
    <row r="1" spans="1:19">
      <c r="L1" s="16"/>
      <c r="M1" s="16" t="s">
        <v>0</v>
      </c>
      <c r="N1" s="16"/>
      <c r="O1" s="16"/>
    </row>
    <row r="2" spans="1:19">
      <c r="L2" s="16"/>
      <c r="M2" s="16" t="s">
        <v>1</v>
      </c>
      <c r="N2" s="16"/>
      <c r="O2" s="16"/>
    </row>
    <row r="3" spans="1:19">
      <c r="B3" s="16"/>
      <c r="C3" s="16"/>
      <c r="D3" s="16"/>
      <c r="E3" s="16"/>
      <c r="F3" s="16"/>
      <c r="L3" s="16"/>
      <c r="M3" s="16" t="s">
        <v>2</v>
      </c>
      <c r="N3" s="16"/>
      <c r="O3" s="16"/>
    </row>
    <row r="4" spans="1:19">
      <c r="B4" s="18" t="s">
        <v>38</v>
      </c>
      <c r="C4" s="18"/>
      <c r="D4" s="18"/>
      <c r="E4" s="18"/>
      <c r="F4" s="16"/>
      <c r="G4" s="16"/>
      <c r="L4" s="16"/>
      <c r="M4" s="16" t="s">
        <v>35</v>
      </c>
      <c r="N4" s="16"/>
      <c r="O4" s="16"/>
    </row>
    <row r="5" spans="1:19">
      <c r="B5" s="672" t="s">
        <v>3</v>
      </c>
      <c r="C5" s="672"/>
      <c r="D5" s="672"/>
      <c r="E5" s="672"/>
      <c r="L5" s="16"/>
      <c r="M5" s="16" t="s">
        <v>36</v>
      </c>
      <c r="N5" s="16"/>
    </row>
    <row r="6" spans="1:19">
      <c r="B6" s="19"/>
      <c r="C6" s="19"/>
      <c r="D6" s="19"/>
      <c r="E6" s="19"/>
    </row>
    <row r="7" spans="1:19">
      <c r="B7" s="680" t="s">
        <v>39</v>
      </c>
      <c r="C7" s="680"/>
      <c r="D7" s="680"/>
      <c r="E7" s="680"/>
    </row>
    <row r="8" spans="1:19">
      <c r="B8" s="676" t="s">
        <v>37</v>
      </c>
      <c r="C8" s="676"/>
      <c r="D8" s="676"/>
      <c r="E8" s="676"/>
    </row>
    <row r="9" spans="1:19">
      <c r="A9" s="15"/>
      <c r="B9" s="673"/>
      <c r="C9" s="673"/>
      <c r="D9" s="673"/>
      <c r="E9" s="673"/>
      <c r="F9" s="15"/>
      <c r="G9" s="15"/>
      <c r="H9" s="15"/>
      <c r="I9" s="15"/>
      <c r="J9" s="15"/>
      <c r="K9" s="15"/>
      <c r="L9" s="15"/>
      <c r="M9" s="674" t="s">
        <v>355</v>
      </c>
      <c r="N9" s="675"/>
    </row>
    <row r="10" spans="1:19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9">
      <c r="A11" s="682" t="s">
        <v>451</v>
      </c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15"/>
      <c r="N11" s="15"/>
    </row>
    <row r="12" spans="1:19">
      <c r="M12" s="679"/>
      <c r="N12" s="679"/>
    </row>
    <row r="13" spans="1:19">
      <c r="D13" s="683" t="s">
        <v>452</v>
      </c>
      <c r="E13" s="684"/>
    </row>
    <row r="14" spans="1:19">
      <c r="D14" s="25"/>
      <c r="E14" s="26"/>
    </row>
    <row r="15" spans="1:19">
      <c r="J15" s="24"/>
      <c r="N15" s="20" t="s">
        <v>27</v>
      </c>
      <c r="P15" s="5"/>
      <c r="Q15" s="5"/>
      <c r="R15" s="5"/>
      <c r="S15" s="5"/>
    </row>
    <row r="16" spans="1:19">
      <c r="A16" s="1"/>
      <c r="B16" s="2"/>
      <c r="C16" s="2"/>
      <c r="D16" s="3"/>
      <c r="E16" s="660" t="s">
        <v>5</v>
      </c>
      <c r="F16" s="677"/>
      <c r="G16" s="661"/>
      <c r="H16" s="11" t="s">
        <v>21</v>
      </c>
      <c r="I16" s="3"/>
      <c r="J16" s="660" t="s">
        <v>13</v>
      </c>
      <c r="K16" s="661"/>
      <c r="L16" s="650"/>
      <c r="M16" s="678"/>
      <c r="N16" s="14" t="s">
        <v>16</v>
      </c>
      <c r="P16" s="5"/>
      <c r="Q16" s="5"/>
      <c r="R16" s="5"/>
      <c r="S16" s="5"/>
    </row>
    <row r="17" spans="1:19">
      <c r="A17" s="4"/>
      <c r="B17" s="673" t="s">
        <v>4</v>
      </c>
      <c r="C17" s="673"/>
      <c r="D17" s="6"/>
      <c r="E17" s="657" t="s">
        <v>6</v>
      </c>
      <c r="F17" s="681"/>
      <c r="G17" s="658"/>
      <c r="H17" s="652" t="s">
        <v>10</v>
      </c>
      <c r="I17" s="656"/>
      <c r="J17" s="652" t="s">
        <v>14</v>
      </c>
      <c r="K17" s="656"/>
      <c r="L17" s="652" t="s">
        <v>29</v>
      </c>
      <c r="M17" s="653"/>
      <c r="N17" s="10" t="s">
        <v>17</v>
      </c>
      <c r="P17" s="21"/>
      <c r="Q17" s="5"/>
      <c r="R17" s="5"/>
      <c r="S17" s="5"/>
    </row>
    <row r="18" spans="1:19">
      <c r="A18" s="4"/>
      <c r="B18" s="5"/>
      <c r="C18" s="5"/>
      <c r="D18" s="6"/>
      <c r="E18" s="662" t="s">
        <v>7</v>
      </c>
      <c r="F18" s="660" t="s">
        <v>8</v>
      </c>
      <c r="G18" s="661"/>
      <c r="H18" s="652" t="s">
        <v>11</v>
      </c>
      <c r="I18" s="656"/>
      <c r="J18" s="12" t="s">
        <v>15</v>
      </c>
      <c r="K18" s="6"/>
      <c r="L18" s="652" t="s">
        <v>14</v>
      </c>
      <c r="M18" s="653"/>
      <c r="N18" s="10" t="s">
        <v>11</v>
      </c>
      <c r="P18" s="5"/>
      <c r="Q18" s="21"/>
      <c r="R18" s="21"/>
      <c r="S18" s="5"/>
    </row>
    <row r="19" spans="1:19">
      <c r="A19" s="7"/>
      <c r="B19" s="8"/>
      <c r="C19" s="8"/>
      <c r="D19" s="9"/>
      <c r="E19" s="663"/>
      <c r="F19" s="657" t="s">
        <v>9</v>
      </c>
      <c r="G19" s="658"/>
      <c r="H19" s="657" t="s">
        <v>12</v>
      </c>
      <c r="I19" s="658"/>
      <c r="J19" s="657" t="s">
        <v>12</v>
      </c>
      <c r="K19" s="658"/>
      <c r="L19" s="654"/>
      <c r="M19" s="659"/>
      <c r="N19" s="10" t="s">
        <v>12</v>
      </c>
      <c r="P19" s="5"/>
      <c r="Q19" s="5"/>
      <c r="R19" s="5"/>
      <c r="S19" s="5"/>
    </row>
    <row r="20" spans="1:19">
      <c r="A20" s="666" t="s">
        <v>18</v>
      </c>
      <c r="B20" s="667"/>
      <c r="C20" s="667"/>
      <c r="D20" s="668"/>
      <c r="E20" s="664" t="s">
        <v>19</v>
      </c>
      <c r="F20" s="650" t="s">
        <v>19</v>
      </c>
      <c r="G20" s="651"/>
      <c r="H20" s="650" t="s">
        <v>19</v>
      </c>
      <c r="I20" s="651"/>
      <c r="J20" s="650" t="s">
        <v>19</v>
      </c>
      <c r="K20" s="651"/>
      <c r="L20" s="650" t="s">
        <v>19</v>
      </c>
      <c r="M20" s="651"/>
      <c r="N20" s="664"/>
      <c r="P20" s="5"/>
      <c r="Q20" s="5"/>
      <c r="R20" s="5"/>
      <c r="S20" s="5"/>
    </row>
    <row r="21" spans="1:19" ht="11.25" customHeight="1">
      <c r="A21" s="669"/>
      <c r="B21" s="670"/>
      <c r="C21" s="670"/>
      <c r="D21" s="671"/>
      <c r="E21" s="665"/>
      <c r="F21" s="654"/>
      <c r="G21" s="655"/>
      <c r="H21" s="654"/>
      <c r="I21" s="655"/>
      <c r="J21" s="654"/>
      <c r="K21" s="655"/>
      <c r="L21" s="654"/>
      <c r="M21" s="655"/>
      <c r="N21" s="665"/>
    </row>
    <row r="22" spans="1:19" ht="24.75" customHeight="1">
      <c r="A22" s="647" t="s">
        <v>33</v>
      </c>
      <c r="B22" s="648"/>
      <c r="C22" s="648"/>
      <c r="D22" s="649"/>
      <c r="E22" s="23">
        <v>1500</v>
      </c>
      <c r="F22" s="650"/>
      <c r="G22" s="651"/>
      <c r="H22" s="650"/>
      <c r="I22" s="651"/>
      <c r="J22" s="650"/>
      <c r="K22" s="651"/>
      <c r="L22" s="650"/>
      <c r="M22" s="651"/>
      <c r="N22" s="23">
        <f>(H22-J22)</f>
        <v>0</v>
      </c>
    </row>
    <row r="23" spans="1:19" ht="25.5" customHeight="1">
      <c r="A23" s="647" t="s">
        <v>34</v>
      </c>
      <c r="B23" s="648"/>
      <c r="C23" s="648"/>
      <c r="D23" s="649"/>
      <c r="E23" s="23"/>
      <c r="F23" s="650"/>
      <c r="G23" s="651"/>
      <c r="H23" s="650"/>
      <c r="I23" s="651"/>
      <c r="J23" s="650"/>
      <c r="K23" s="651"/>
      <c r="L23" s="650"/>
      <c r="M23" s="651"/>
      <c r="N23" s="23">
        <f>(H23-J23)</f>
        <v>0</v>
      </c>
    </row>
    <row r="24" spans="1:19" ht="26.25" customHeight="1">
      <c r="A24" s="693" t="s">
        <v>26</v>
      </c>
      <c r="B24" s="694"/>
      <c r="C24" s="694"/>
      <c r="D24" s="695"/>
      <c r="E24" s="23"/>
      <c r="F24" s="650"/>
      <c r="G24" s="651"/>
      <c r="H24" s="650"/>
      <c r="I24" s="651"/>
      <c r="J24" s="650"/>
      <c r="K24" s="651"/>
      <c r="L24" s="650"/>
      <c r="M24" s="651"/>
      <c r="N24" s="23">
        <f>(H24-J24)</f>
        <v>0</v>
      </c>
    </row>
    <row r="25" spans="1:19" ht="26.25" customHeight="1">
      <c r="A25" s="644" t="s">
        <v>32</v>
      </c>
      <c r="B25" s="645"/>
      <c r="C25" s="645"/>
      <c r="D25" s="646"/>
      <c r="E25" s="23"/>
      <c r="F25" s="642"/>
      <c r="G25" s="643"/>
      <c r="H25" s="642"/>
      <c r="I25" s="643"/>
      <c r="J25" s="642"/>
      <c r="K25" s="643"/>
      <c r="L25" s="642"/>
      <c r="M25" s="643"/>
      <c r="N25" s="23">
        <f>(H25-J25)</f>
        <v>0</v>
      </c>
    </row>
    <row r="26" spans="1:19" ht="24.75" customHeight="1">
      <c r="A26" s="644" t="s">
        <v>31</v>
      </c>
      <c r="B26" s="645"/>
      <c r="C26" s="645"/>
      <c r="D26" s="646"/>
      <c r="E26" s="23"/>
      <c r="F26" s="642"/>
      <c r="G26" s="643"/>
      <c r="H26" s="642"/>
      <c r="I26" s="643"/>
      <c r="J26" s="642"/>
      <c r="K26" s="643"/>
      <c r="L26" s="642"/>
      <c r="M26" s="643"/>
      <c r="N26" s="23">
        <f>(H26-J26)</f>
        <v>0</v>
      </c>
    </row>
    <row r="27" spans="1:19">
      <c r="A27" s="687" t="s">
        <v>30</v>
      </c>
      <c r="B27" s="688"/>
      <c r="C27" s="688"/>
      <c r="D27" s="689"/>
      <c r="E27" s="664">
        <f>(E22+E23+E24+E26)</f>
        <v>1500</v>
      </c>
      <c r="F27" s="650">
        <f>(F22+F23+F24+F26)</f>
        <v>0</v>
      </c>
      <c r="G27" s="651"/>
      <c r="H27" s="650">
        <f>(H22+H23+H24+H26)</f>
        <v>0</v>
      </c>
      <c r="I27" s="651"/>
      <c r="J27" s="650">
        <f>(J22+J23+J24+J26)</f>
        <v>0</v>
      </c>
      <c r="K27" s="651"/>
      <c r="L27" s="650">
        <f>(L22+L23+L24+L26)</f>
        <v>0</v>
      </c>
      <c r="M27" s="651"/>
      <c r="N27" s="664" t="s">
        <v>19</v>
      </c>
    </row>
    <row r="28" spans="1:19" ht="11.25" customHeight="1">
      <c r="A28" s="690"/>
      <c r="B28" s="691"/>
      <c r="C28" s="691"/>
      <c r="D28" s="692"/>
      <c r="E28" s="686"/>
      <c r="F28" s="654"/>
      <c r="G28" s="655"/>
      <c r="H28" s="654"/>
      <c r="I28" s="655"/>
      <c r="J28" s="654"/>
      <c r="K28" s="655"/>
      <c r="L28" s="654"/>
      <c r="M28" s="655"/>
      <c r="N28" s="686"/>
    </row>
    <row r="29" spans="1:19">
      <c r="A29" s="687" t="s">
        <v>28</v>
      </c>
      <c r="B29" s="688"/>
      <c r="C29" s="688"/>
      <c r="D29" s="689"/>
      <c r="E29" s="664" t="s">
        <v>19</v>
      </c>
      <c r="F29" s="650" t="s">
        <v>19</v>
      </c>
      <c r="G29" s="651"/>
      <c r="H29" s="650" t="s">
        <v>19</v>
      </c>
      <c r="I29" s="651"/>
      <c r="J29" s="650" t="s">
        <v>19</v>
      </c>
      <c r="K29" s="651"/>
      <c r="L29" s="650" t="s">
        <v>19</v>
      </c>
      <c r="M29" s="651"/>
      <c r="N29" s="664">
        <f>(N22+N23+N24+N26)</f>
        <v>0</v>
      </c>
    </row>
    <row r="30" spans="1:19">
      <c r="A30" s="690"/>
      <c r="B30" s="691"/>
      <c r="C30" s="691"/>
      <c r="D30" s="692"/>
      <c r="E30" s="665"/>
      <c r="F30" s="654"/>
      <c r="G30" s="655"/>
      <c r="H30" s="654"/>
      <c r="I30" s="655"/>
      <c r="J30" s="654"/>
      <c r="K30" s="655"/>
      <c r="L30" s="654"/>
      <c r="M30" s="655"/>
      <c r="N30" s="665"/>
    </row>
    <row r="31" spans="1:1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9">
      <c r="A32" s="685" t="s">
        <v>20</v>
      </c>
      <c r="B32" s="685"/>
      <c r="C32" s="685"/>
      <c r="D32" s="5"/>
      <c r="E32" s="5"/>
      <c r="F32" s="5"/>
      <c r="G32" s="19"/>
      <c r="H32" s="680"/>
      <c r="I32" s="680"/>
      <c r="J32" s="19"/>
      <c r="K32" s="683" t="s">
        <v>40</v>
      </c>
      <c r="L32" s="680"/>
      <c r="M32" s="680"/>
      <c r="N32" s="680"/>
    </row>
    <row r="33" spans="1:14">
      <c r="A33" s="5"/>
      <c r="B33" s="5"/>
      <c r="C33" s="5"/>
      <c r="D33" s="5"/>
      <c r="E33" s="5"/>
      <c r="F33" s="5"/>
      <c r="G33" s="19"/>
      <c r="H33" s="696" t="s">
        <v>23</v>
      </c>
      <c r="I33" s="696"/>
      <c r="J33" s="19"/>
      <c r="K33" s="696" t="s">
        <v>25</v>
      </c>
      <c r="L33" s="696"/>
      <c r="M33" s="696"/>
      <c r="N33" s="696"/>
    </row>
    <row r="34" spans="1:14">
      <c r="A34" s="5"/>
      <c r="B34" s="5"/>
      <c r="C34" s="5"/>
      <c r="D34" s="5"/>
      <c r="E34" s="5"/>
      <c r="F34" s="5"/>
      <c r="G34" s="13"/>
      <c r="H34" s="13"/>
      <c r="I34" s="13"/>
      <c r="J34" s="13"/>
      <c r="K34" s="13"/>
      <c r="L34" s="13"/>
      <c r="M34" s="13"/>
      <c r="N34" s="13"/>
    </row>
    <row r="35" spans="1:14">
      <c r="A35" s="685" t="s">
        <v>22</v>
      </c>
      <c r="B35" s="685"/>
      <c r="C35" s="685"/>
      <c r="D35" s="685"/>
      <c r="E35" s="5"/>
      <c r="F35" s="5"/>
      <c r="G35" s="19"/>
      <c r="H35" s="680"/>
      <c r="I35" s="680"/>
      <c r="J35" s="19"/>
      <c r="K35" s="683" t="s">
        <v>41</v>
      </c>
      <c r="L35" s="680"/>
      <c r="M35" s="680"/>
      <c r="N35" s="680"/>
    </row>
    <row r="36" spans="1:14">
      <c r="A36" s="5"/>
      <c r="B36" s="5"/>
      <c r="C36" s="5"/>
      <c r="D36" s="5"/>
      <c r="E36" s="5"/>
      <c r="F36" s="5"/>
      <c r="G36" s="19" t="s">
        <v>24</v>
      </c>
      <c r="H36" s="696" t="s">
        <v>23</v>
      </c>
      <c r="I36" s="696"/>
      <c r="J36" s="19"/>
      <c r="K36" s="696" t="s">
        <v>25</v>
      </c>
      <c r="L36" s="696"/>
      <c r="M36" s="696"/>
      <c r="N36" s="696"/>
    </row>
    <row r="37" spans="1:14">
      <c r="H37" s="22"/>
    </row>
  </sheetData>
  <mergeCells count="80">
    <mergeCell ref="H36:I36"/>
    <mergeCell ref="K36:N36"/>
    <mergeCell ref="H32:I32"/>
    <mergeCell ref="H35:I35"/>
    <mergeCell ref="H29:I30"/>
    <mergeCell ref="N29:N30"/>
    <mergeCell ref="L29:M30"/>
    <mergeCell ref="J29:K30"/>
    <mergeCell ref="K33:N33"/>
    <mergeCell ref="H33:I33"/>
    <mergeCell ref="K32:N32"/>
    <mergeCell ref="K35:N35"/>
    <mergeCell ref="N20:N21"/>
    <mergeCell ref="J27:K28"/>
    <mergeCell ref="L27:M28"/>
    <mergeCell ref="F24:G24"/>
    <mergeCell ref="H20:I21"/>
    <mergeCell ref="J20:K21"/>
    <mergeCell ref="L23:M23"/>
    <mergeCell ref="H24:I24"/>
    <mergeCell ref="J24:K24"/>
    <mergeCell ref="F27:G28"/>
    <mergeCell ref="H27:I28"/>
    <mergeCell ref="L22:M22"/>
    <mergeCell ref="J22:K22"/>
    <mergeCell ref="H22:I22"/>
    <mergeCell ref="J23:K23"/>
    <mergeCell ref="H23:I23"/>
    <mergeCell ref="A35:D35"/>
    <mergeCell ref="N27:N28"/>
    <mergeCell ref="L24:M24"/>
    <mergeCell ref="J26:K26"/>
    <mergeCell ref="L26:M26"/>
    <mergeCell ref="A29:D30"/>
    <mergeCell ref="F29:G30"/>
    <mergeCell ref="E29:E30"/>
    <mergeCell ref="A27:D28"/>
    <mergeCell ref="A24:D24"/>
    <mergeCell ref="F26:G26"/>
    <mergeCell ref="E27:E28"/>
    <mergeCell ref="A32:C32"/>
    <mergeCell ref="A26:D26"/>
    <mergeCell ref="F25:G25"/>
    <mergeCell ref="H25:I25"/>
    <mergeCell ref="B5:E5"/>
    <mergeCell ref="B9:E9"/>
    <mergeCell ref="L17:M17"/>
    <mergeCell ref="J16:K16"/>
    <mergeCell ref="M9:N9"/>
    <mergeCell ref="B8:E8"/>
    <mergeCell ref="B17:C17"/>
    <mergeCell ref="E16:G16"/>
    <mergeCell ref="L16:M16"/>
    <mergeCell ref="M12:N12"/>
    <mergeCell ref="B7:E7"/>
    <mergeCell ref="H17:I17"/>
    <mergeCell ref="E17:G17"/>
    <mergeCell ref="J17:K17"/>
    <mergeCell ref="A11:L11"/>
    <mergeCell ref="D13:E13"/>
    <mergeCell ref="A22:D22"/>
    <mergeCell ref="F22:G22"/>
    <mergeCell ref="F23:G23"/>
    <mergeCell ref="L18:M18"/>
    <mergeCell ref="L20:M21"/>
    <mergeCell ref="H18:I18"/>
    <mergeCell ref="J19:K19"/>
    <mergeCell ref="H19:I19"/>
    <mergeCell ref="L19:M19"/>
    <mergeCell ref="F18:G18"/>
    <mergeCell ref="E18:E19"/>
    <mergeCell ref="E20:E21"/>
    <mergeCell ref="F19:G19"/>
    <mergeCell ref="A20:D21"/>
    <mergeCell ref="F20:G21"/>
    <mergeCell ref="J25:K25"/>
    <mergeCell ref="L25:M25"/>
    <mergeCell ref="A25:D25"/>
    <mergeCell ref="H26:I26"/>
    <mergeCell ref="A23:D23"/>
  </mergeCells>
  <phoneticPr fontId="0" type="noConversion"/>
  <pageMargins left="1.1417322834645669" right="0.15748031496062992" top="0.669291338582677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Forma 2 SUV</vt:lpstr>
      <vt:lpstr>Forma 2 SB lėšos</vt:lpstr>
      <vt:lpstr>Forma 2 VBD lėšos</vt:lpstr>
      <vt:lpstr>Forma 2 S lėšos</vt:lpstr>
      <vt:lpstr>9 priedas</vt:lpstr>
      <vt:lpstr>9 priedo pažyma</vt:lpstr>
      <vt:lpstr>Pažyma dėl sukauptų FS</vt:lpstr>
      <vt:lpstr>Pažyma dėl gautų FS</vt:lpstr>
      <vt:lpstr>pažyma apie pajamas</vt:lpstr>
      <vt:lpstr> S7</vt:lpstr>
      <vt:lpstr>B-9K (kult. ir kitų)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</dc:creator>
  <cp:lastModifiedBy>Vartotojas</cp:lastModifiedBy>
  <cp:lastPrinted>2021-04-08T10:09:48Z</cp:lastPrinted>
  <dcterms:created xsi:type="dcterms:W3CDTF">1996-10-14T23:33:28Z</dcterms:created>
  <dcterms:modified xsi:type="dcterms:W3CDTF">2021-04-08T11:01:14Z</dcterms:modified>
</cp:coreProperties>
</file>